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ESTUDIOS\DATOS PAGINA WEB\01_HISTORICOS\2018\"/>
    </mc:Choice>
  </mc:AlternateContent>
  <bookViews>
    <workbookView xWindow="0" yWindow="0" windowWidth="20490" windowHeight="9045"/>
  </bookViews>
  <sheets>
    <sheet name="Junio" sheetId="8" r:id="rId1"/>
    <sheet name="Mayo" sheetId="6" r:id="rId2"/>
    <sheet name="Abril" sheetId="5" r:id="rId3"/>
    <sheet name="Marzo" sheetId="4" r:id="rId4"/>
    <sheet name="Febrero" sheetId="3" r:id="rId5"/>
    <sheet name="Enero " sheetId="2" r:id="rId6"/>
  </sheets>
  <definedNames>
    <definedName name="_xlnm._FilterDatabase" localSheetId="2" hidden="1">Abril!$B$5:$H$54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  <c r="F51" i="3"/>
  <c r="D51" i="3"/>
  <c r="C51" i="3"/>
  <c r="G47" i="3"/>
  <c r="F47" i="3"/>
  <c r="D47" i="3"/>
  <c r="E47" i="3" s="1"/>
  <c r="C47" i="3"/>
  <c r="G35" i="3"/>
  <c r="F35" i="3"/>
  <c r="D35" i="3"/>
  <c r="E35" i="3" s="1"/>
  <c r="C35" i="3"/>
  <c r="E24" i="3"/>
  <c r="G23" i="3"/>
  <c r="F23" i="3"/>
  <c r="D23" i="3"/>
  <c r="C23" i="3"/>
  <c r="G11" i="3"/>
  <c r="H11" i="3" s="1"/>
  <c r="F11" i="3"/>
  <c r="D11" i="3"/>
  <c r="C11" i="3"/>
  <c r="E6" i="2"/>
  <c r="E7" i="2"/>
  <c r="E8" i="2"/>
  <c r="E9" i="2"/>
  <c r="C10" i="2"/>
  <c r="D10" i="2"/>
  <c r="E11" i="2"/>
  <c r="E12" i="2"/>
  <c r="E13" i="2"/>
  <c r="E14" i="2"/>
  <c r="E15" i="2"/>
  <c r="E16" i="2"/>
  <c r="E17" i="2"/>
  <c r="E18" i="2"/>
  <c r="E19" i="2"/>
  <c r="E20" i="2"/>
  <c r="E21" i="2"/>
  <c r="C22" i="2"/>
  <c r="D22" i="2"/>
  <c r="E22" i="2" s="1"/>
  <c r="E23" i="2"/>
  <c r="E24" i="2"/>
  <c r="E25" i="2"/>
  <c r="E26" i="2"/>
  <c r="E27" i="2"/>
  <c r="E28" i="2"/>
  <c r="E29" i="2"/>
  <c r="E30" i="2"/>
  <c r="E31" i="2"/>
  <c r="E32" i="2"/>
  <c r="E33" i="2"/>
  <c r="C34" i="2"/>
  <c r="D34" i="2"/>
  <c r="E34" i="2" s="1"/>
  <c r="E35" i="2"/>
  <c r="E36" i="2"/>
  <c r="E37" i="2"/>
  <c r="E38" i="2"/>
  <c r="E39" i="2"/>
  <c r="E40" i="2"/>
  <c r="E41" i="2"/>
  <c r="E42" i="2"/>
  <c r="E43" i="2"/>
  <c r="E44" i="2"/>
  <c r="E45" i="2"/>
  <c r="C46" i="2"/>
  <c r="D46" i="2"/>
  <c r="E47" i="2"/>
  <c r="E48" i="2"/>
  <c r="E49" i="2"/>
  <c r="C50" i="2"/>
  <c r="D50" i="2"/>
  <c r="E51" i="2"/>
  <c r="E52" i="2"/>
  <c r="E53" i="2"/>
  <c r="E50" i="2" l="1"/>
  <c r="E46" i="2"/>
  <c r="H23" i="3"/>
  <c r="E51" i="3"/>
  <c r="E11" i="3"/>
  <c r="H35" i="3"/>
  <c r="E23" i="3"/>
  <c r="H47" i="3"/>
  <c r="H51" i="3"/>
  <c r="E10" i="2"/>
</calcChain>
</file>

<file path=xl/sharedStrings.xml><?xml version="1.0" encoding="utf-8"?>
<sst xmlns="http://schemas.openxmlformats.org/spreadsheetml/2006/main" count="377" uniqueCount="119">
  <si>
    <t>País</t>
  </si>
  <si>
    <t>-</t>
  </si>
  <si>
    <t>Marruecos</t>
  </si>
  <si>
    <t>Egipto</t>
  </si>
  <si>
    <t>Otros países</t>
  </si>
  <si>
    <t>Brasil</t>
  </si>
  <si>
    <t>Argentina</t>
  </si>
  <si>
    <t>Ecuador</t>
  </si>
  <si>
    <t>Colombia</t>
  </si>
  <si>
    <t>Paraguay</t>
  </si>
  <si>
    <t>Asia</t>
  </si>
  <si>
    <t>China</t>
  </si>
  <si>
    <t>Corea Del Sur</t>
  </si>
  <si>
    <t>India</t>
  </si>
  <si>
    <t>Vietnam</t>
  </si>
  <si>
    <t>Indonesia</t>
  </si>
  <si>
    <t>Malasia</t>
  </si>
  <si>
    <t>Israel</t>
  </si>
  <si>
    <t>Total Asia</t>
  </si>
  <si>
    <t>Europa</t>
  </si>
  <si>
    <t>Alemania</t>
  </si>
  <si>
    <t>Italia</t>
  </si>
  <si>
    <t>Francia</t>
  </si>
  <si>
    <t>Holanda</t>
  </si>
  <si>
    <t>Suecia</t>
  </si>
  <si>
    <t>Suiza</t>
  </si>
  <si>
    <t>Total Europa</t>
  </si>
  <si>
    <t>Oceanía</t>
  </si>
  <si>
    <t>Australia</t>
  </si>
  <si>
    <t>Total Oceanía</t>
  </si>
  <si>
    <t>TOTAL GENERAL</t>
  </si>
  <si>
    <t>Total África</t>
  </si>
  <si>
    <t>México</t>
  </si>
  <si>
    <t>Perú</t>
  </si>
  <si>
    <t>Canadá</t>
  </si>
  <si>
    <t>Trinidad y Tobago</t>
  </si>
  <si>
    <t>Estados Unidos</t>
  </si>
  <si>
    <t>Guinea Ecuatorial</t>
  </si>
  <si>
    <t>Sudáfrica</t>
  </si>
  <si>
    <t>Japón</t>
  </si>
  <si>
    <t>España</t>
  </si>
  <si>
    <t>Bélgica</t>
  </si>
  <si>
    <t>Turquía</t>
  </si>
  <si>
    <t>Otros paises</t>
  </si>
  <si>
    <t>Nueva Zelanda</t>
  </si>
  <si>
    <t>Inglaterra</t>
  </si>
  <si>
    <t>Taiwán</t>
  </si>
  <si>
    <t>Thailandia</t>
  </si>
  <si>
    <t>Total Ámerica</t>
  </si>
  <si>
    <t>Costa De Marfil</t>
  </si>
  <si>
    <t>%Variación</t>
  </si>
  <si>
    <t>Enero - 2018</t>
  </si>
  <si>
    <t>Enero - 2017</t>
  </si>
  <si>
    <t>Febrero 2017</t>
  </si>
  <si>
    <t>Febrero 2018</t>
  </si>
  <si>
    <t xml:space="preserve">% Variación </t>
  </si>
  <si>
    <t>Ene - Feb 2017</t>
  </si>
  <si>
    <t>Ene - Feb 2018</t>
  </si>
  <si>
    <t>% Variación</t>
  </si>
  <si>
    <t>Kenia</t>
  </si>
  <si>
    <t>Total  África</t>
  </si>
  <si>
    <t>Otros origenes</t>
  </si>
  <si>
    <t>IMPORTACIONES (MONTO CIF EN MILES DE DOLARES)</t>
  </si>
  <si>
    <t>Continente / País</t>
  </si>
  <si>
    <t>marzo de 2017</t>
  </si>
  <si>
    <t>marzo de 2018</t>
  </si>
  <si>
    <t>ene - mar 2017</t>
  </si>
  <si>
    <t>ene - mar 2018</t>
  </si>
  <si>
    <t>Africa</t>
  </si>
  <si>
    <t>Sudafrica</t>
  </si>
  <si>
    <t>Kenya</t>
  </si>
  <si>
    <t>America</t>
  </si>
  <si>
    <t>Estados Unidos de America</t>
  </si>
  <si>
    <t>Mexico</t>
  </si>
  <si>
    <t>Peru</t>
  </si>
  <si>
    <t>Canada</t>
  </si>
  <si>
    <t>Japon</t>
  </si>
  <si>
    <t>Corea del Sur</t>
  </si>
  <si>
    <t>Taiwan</t>
  </si>
  <si>
    <t>Espana</t>
  </si>
  <si>
    <t>Reino Unido</t>
  </si>
  <si>
    <t>Belgica</t>
  </si>
  <si>
    <t>Turquia</t>
  </si>
  <si>
    <t>Finlandia</t>
  </si>
  <si>
    <t>Nueva Zelandia</t>
  </si>
  <si>
    <t>Otros Orígenes</t>
  </si>
  <si>
    <t>Total general</t>
  </si>
  <si>
    <t>Fuente: Declaraciones de ingreso a título definitivo, ajustadas con las Solicitudes de Modificación de Documento Aduanero hasta la fecha del proceso.</t>
  </si>
  <si>
    <t>Preparado por: Departamento de Estudios, Dirección Nacional de Aduanas</t>
  </si>
  <si>
    <t>abril de 2017</t>
  </si>
  <si>
    <t>abril de 2018</t>
  </si>
  <si>
    <t>ene - abr 2017</t>
  </si>
  <si>
    <t>ene - abr 2018</t>
  </si>
  <si>
    <t>Otros Países</t>
  </si>
  <si>
    <t>Oceania</t>
  </si>
  <si>
    <t>Mayo -2017</t>
  </si>
  <si>
    <t>Mayo - 2018</t>
  </si>
  <si>
    <t>Ene -May 2017</t>
  </si>
  <si>
    <t>Ene - May 2018</t>
  </si>
  <si>
    <t>Angola</t>
  </si>
  <si>
    <t>Bangladesh</t>
  </si>
  <si>
    <t>Continente / Pais</t>
  </si>
  <si>
    <t>Junio - 2017</t>
  </si>
  <si>
    <t>Junio - 2018</t>
  </si>
  <si>
    <t>Ene - Jun 2017</t>
  </si>
  <si>
    <t>Ene - Jun 2018</t>
  </si>
  <si>
    <t>Orig.O Dest. No</t>
  </si>
  <si>
    <t>Otros(País Desc</t>
  </si>
  <si>
    <t>Chile</t>
  </si>
  <si>
    <t>Zf.Arica-Zf Ind</t>
  </si>
  <si>
    <t>Zf.Iquique</t>
  </si>
  <si>
    <t>Zf.Parenas</t>
  </si>
  <si>
    <t>Deposito Franco</t>
  </si>
  <si>
    <t>Rancho De Naves</t>
  </si>
  <si>
    <t>Nac.Reputada</t>
  </si>
  <si>
    <t>Comb.Y Lubric.</t>
  </si>
  <si>
    <t>Total General</t>
  </si>
  <si>
    <t>Continente/ Pais</t>
  </si>
  <si>
    <t>Otros Origenes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</si>
</sst>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/>
      <bottom style="thin">
        <color theme="4" tint="0.79995117038483843"/>
      </bottom>
      <diagonal/>
    </border>
  </borders>
  <cellStyleXfs count="8">
    <xf numFmtId="0" fontId="0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2" borderId="0" xfId="0" applyNumberFormat="1" applyFill="1" applyBorder="1"/>
    <xf numFmtId="0" fontId="0" fillId="2" borderId="0" xfId="0" applyFill="1" applyBorder="1"/>
    <xf numFmtId="164" fontId="0" fillId="2" borderId="0" xfId="6" applyNumberFormat="1" applyFont="1" applyFill="1"/>
    <xf numFmtId="9" fontId="0" fillId="2" borderId="0" xfId="7" applyFont="1" applyFill="1" applyBorder="1" applyAlignment="1">
      <alignment horizontal="center"/>
    </xf>
    <xf numFmtId="165" fontId="0" fillId="2" borderId="0" xfId="0" applyNumberFormat="1" applyFill="1"/>
    <xf numFmtId="0" fontId="2" fillId="3" borderId="1" xfId="0" applyFont="1" applyFill="1" applyBorder="1"/>
    <xf numFmtId="9" fontId="2" fillId="3" borderId="1" xfId="0" applyNumberFormat="1" applyFont="1" applyFill="1" applyBorder="1"/>
    <xf numFmtId="0" fontId="2" fillId="3" borderId="2" xfId="0" applyFont="1" applyFill="1" applyBorder="1" applyAlignment="1">
      <alignment horizontal="left"/>
    </xf>
    <xf numFmtId="4" fontId="2" fillId="3" borderId="2" xfId="0" applyNumberFormat="1" applyFont="1" applyFill="1" applyBorder="1"/>
    <xf numFmtId="9" fontId="2" fillId="3" borderId="2" xfId="0" applyNumberFormat="1" applyFont="1" applyFill="1" applyBorder="1"/>
    <xf numFmtId="0" fontId="3" fillId="2" borderId="0" xfId="1" applyFill="1"/>
    <xf numFmtId="0" fontId="4" fillId="2" borderId="0" xfId="1" applyFont="1" applyFill="1"/>
    <xf numFmtId="164" fontId="4" fillId="2" borderId="0" xfId="1" applyNumberFormat="1" applyFont="1" applyFill="1"/>
    <xf numFmtId="9" fontId="2" fillId="2" borderId="0" xfId="7" applyFont="1" applyFill="1" applyAlignment="1">
      <alignment horizontal="center"/>
    </xf>
    <xf numFmtId="164" fontId="3" fillId="2" borderId="0" xfId="1" applyNumberFormat="1" applyFill="1"/>
    <xf numFmtId="9" fontId="0" fillId="2" borderId="0" xfId="7" applyFont="1" applyFill="1" applyAlignment="1">
      <alignment horizontal="center"/>
    </xf>
    <xf numFmtId="9" fontId="3" fillId="2" borderId="0" xfId="7" applyFont="1" applyFill="1" applyAlignment="1">
      <alignment horizontal="center"/>
    </xf>
    <xf numFmtId="0" fontId="4" fillId="4" borderId="0" xfId="1" applyFont="1" applyFill="1"/>
    <xf numFmtId="0" fontId="4" fillId="4" borderId="0" xfId="1" quotePrefix="1" applyFont="1" applyFill="1"/>
    <xf numFmtId="164" fontId="4" fillId="4" borderId="0" xfId="1" applyNumberFormat="1" applyFont="1" applyFill="1"/>
    <xf numFmtId="9" fontId="2" fillId="4" borderId="0" xfId="7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4" fontId="2" fillId="2" borderId="1" xfId="0" applyNumberFormat="1" applyFont="1" applyFill="1" applyBorder="1"/>
    <xf numFmtId="9" fontId="2" fillId="2" borderId="1" xfId="0" applyNumberFormat="1" applyFont="1" applyFill="1" applyBorder="1"/>
    <xf numFmtId="0" fontId="0" fillId="2" borderId="0" xfId="0" applyFill="1" applyAlignment="1">
      <alignment horizontal="left" indent="1"/>
    </xf>
    <xf numFmtId="0" fontId="0" fillId="2" borderId="0" xfId="0" applyNumberFormat="1" applyFill="1" applyAlignment="1">
      <alignment horizontal="right"/>
    </xf>
    <xf numFmtId="0" fontId="0" fillId="2" borderId="0" xfId="0" applyNumberFormat="1" applyFill="1"/>
    <xf numFmtId="4" fontId="0" fillId="2" borderId="0" xfId="0" applyNumberFormat="1" applyFill="1"/>
    <xf numFmtId="9" fontId="0" fillId="2" borderId="0" xfId="0" applyNumberFormat="1" applyFill="1"/>
    <xf numFmtId="0" fontId="0" fillId="2" borderId="0" xfId="0" applyFill="1" applyAlignment="1"/>
    <xf numFmtId="164" fontId="2" fillId="2" borderId="0" xfId="0" applyNumberFormat="1" applyFont="1" applyFill="1" applyBorder="1"/>
    <xf numFmtId="9" fontId="2" fillId="2" borderId="0" xfId="7" applyFont="1" applyFill="1" applyBorder="1" applyAlignment="1">
      <alignment horizontal="center"/>
    </xf>
    <xf numFmtId="164" fontId="2" fillId="4" borderId="0" xfId="0" applyNumberFormat="1" applyFont="1" applyFill="1" applyBorder="1"/>
    <xf numFmtId="9" fontId="2" fillId="4" borderId="0" xfId="7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4" borderId="0" xfId="0" applyFont="1" applyFill="1" applyBorder="1" applyAlignment="1"/>
    <xf numFmtId="0" fontId="0" fillId="2" borderId="3" xfId="0" applyFill="1" applyBorder="1"/>
    <xf numFmtId="164" fontId="0" fillId="2" borderId="3" xfId="0" applyNumberFormat="1" applyFill="1" applyBorder="1"/>
    <xf numFmtId="9" fontId="0" fillId="2" borderId="3" xfId="7" applyFont="1" applyFill="1" applyBorder="1" applyAlignment="1">
      <alignment horizontal="center"/>
    </xf>
    <xf numFmtId="0" fontId="0" fillId="2" borderId="4" xfId="0" applyFill="1" applyBorder="1"/>
    <xf numFmtId="164" fontId="0" fillId="2" borderId="4" xfId="0" applyNumberFormat="1" applyFill="1" applyBorder="1"/>
    <xf numFmtId="9" fontId="0" fillId="2" borderId="4" xfId="7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quotePrefix="1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quotePrefix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164" fontId="2" fillId="4" borderId="0" xfId="6" applyNumberFormat="1" applyFont="1" applyFill="1" applyBorder="1"/>
    <xf numFmtId="0" fontId="0" fillId="2" borderId="0" xfId="0" applyFill="1" applyBorder="1" applyAlignment="1"/>
    <xf numFmtId="9" fontId="2" fillId="2" borderId="0" xfId="3" applyFont="1" applyFill="1" applyAlignment="1">
      <alignment horizontal="center"/>
    </xf>
    <xf numFmtId="9" fontId="2" fillId="2" borderId="0" xfId="3" applyFont="1" applyFill="1"/>
    <xf numFmtId="9" fontId="0" fillId="2" borderId="0" xfId="3" applyFont="1" applyFill="1" applyAlignment="1">
      <alignment horizontal="center"/>
    </xf>
    <xf numFmtId="9" fontId="0" fillId="2" borderId="0" xfId="3" applyFont="1" applyFill="1"/>
    <xf numFmtId="9" fontId="3" fillId="2" borderId="0" xfId="7" applyFont="1" applyFill="1"/>
    <xf numFmtId="9" fontId="2" fillId="4" borderId="0" xfId="3" applyFont="1" applyFill="1" applyAlignment="1">
      <alignment horizontal="center"/>
    </xf>
    <xf numFmtId="9" fontId="2" fillId="4" borderId="0" xfId="3" applyFont="1" applyFill="1"/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8">
    <cellStyle name="Millares" xfId="6" builtinId="3"/>
    <cellStyle name="Millares 2" xfId="4"/>
    <cellStyle name="Moneda 2" xfId="2"/>
    <cellStyle name="Normal" xfId="0" builtinId="0"/>
    <cellStyle name="Normal 2" xfId="1"/>
    <cellStyle name="Normal 2 2" xfId="5"/>
    <cellStyle name="Porcentaje" xfId="7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45"/>
  <sheetViews>
    <sheetView tabSelected="1" workbookViewId="0">
      <pane xSplit="1" ySplit="4" topLeftCell="B32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 x14ac:dyDescent="0.25"/>
  <cols>
    <col min="1" max="1" width="16.28515625" style="13" bestFit="1" customWidth="1"/>
    <col min="2" max="2" width="16.7109375" style="13" bestFit="1" customWidth="1"/>
    <col min="3" max="4" width="12.140625" style="13" bestFit="1" customWidth="1"/>
    <col min="5" max="5" width="11.28515625" style="13" bestFit="1" customWidth="1"/>
    <col min="6" max="7" width="13.28515625" style="13" bestFit="1" customWidth="1"/>
    <col min="8" max="8" width="11.28515625" style="13" bestFit="1" customWidth="1"/>
    <col min="9" max="9" width="11.42578125" style="13"/>
    <col min="10" max="14" width="15.7109375" style="13" bestFit="1" customWidth="1"/>
    <col min="15" max="16384" width="11.42578125" style="13"/>
  </cols>
  <sheetData>
    <row r="3" spans="2:14" x14ac:dyDescent="0.25">
      <c r="B3" s="60" t="s">
        <v>62</v>
      </c>
      <c r="C3" s="60"/>
      <c r="D3" s="60"/>
      <c r="E3" s="60"/>
      <c r="F3" s="60"/>
      <c r="G3" s="60"/>
      <c r="H3" s="60"/>
    </row>
    <row r="4" spans="2:14" x14ac:dyDescent="0.25">
      <c r="B4" s="20" t="s">
        <v>117</v>
      </c>
      <c r="C4" s="21" t="s">
        <v>102</v>
      </c>
      <c r="D4" s="21" t="s">
        <v>103</v>
      </c>
      <c r="E4" s="20" t="s">
        <v>58</v>
      </c>
      <c r="F4" s="21" t="s">
        <v>104</v>
      </c>
      <c r="G4" s="21" t="s">
        <v>105</v>
      </c>
      <c r="H4" s="20" t="s">
        <v>58</v>
      </c>
    </row>
    <row r="5" spans="2:14" x14ac:dyDescent="0.25">
      <c r="B5" s="14" t="s">
        <v>68</v>
      </c>
      <c r="C5" s="15">
        <v>27119.530129999992</v>
      </c>
      <c r="D5" s="15">
        <v>51694.876879999996</v>
      </c>
      <c r="E5" s="53">
        <v>0.90618630308843084</v>
      </c>
      <c r="F5" s="15">
        <v>70062.798039999994</v>
      </c>
      <c r="G5" s="15">
        <v>143315.66279999996</v>
      </c>
      <c r="H5" s="54">
        <v>1.0455315346980392</v>
      </c>
    </row>
    <row r="6" spans="2:14" x14ac:dyDescent="0.25">
      <c r="B6" s="13" t="s">
        <v>37</v>
      </c>
      <c r="C6" s="17">
        <v>16993.940559999999</v>
      </c>
      <c r="D6" s="17">
        <v>41841.671310000005</v>
      </c>
      <c r="E6" s="55">
        <v>1.4621523867446085</v>
      </c>
      <c r="F6" s="17">
        <v>16993.940559999999</v>
      </c>
      <c r="G6" s="17">
        <v>84001.667809999999</v>
      </c>
      <c r="H6" s="56">
        <v>3.9430364613444313</v>
      </c>
      <c r="J6" s="17"/>
      <c r="K6" s="17"/>
      <c r="L6" s="17"/>
      <c r="M6" s="17"/>
      <c r="N6" s="17"/>
    </row>
    <row r="7" spans="2:14" x14ac:dyDescent="0.25">
      <c r="B7" s="13" t="s">
        <v>38</v>
      </c>
      <c r="C7" s="17">
        <v>4038.8213699999983</v>
      </c>
      <c r="D7" s="17">
        <v>5926.2667299999976</v>
      </c>
      <c r="E7" s="55">
        <v>0.46732578321481943</v>
      </c>
      <c r="F7" s="17">
        <v>27135.331159999998</v>
      </c>
      <c r="G7" s="17">
        <v>30727.551409999996</v>
      </c>
      <c r="H7" s="56">
        <v>0.13238166244660635</v>
      </c>
      <c r="J7" s="17"/>
      <c r="K7" s="17"/>
      <c r="L7" s="17"/>
      <c r="M7" s="17"/>
      <c r="N7" s="17"/>
    </row>
    <row r="8" spans="2:14" x14ac:dyDescent="0.25">
      <c r="B8" s="13" t="s">
        <v>3</v>
      </c>
      <c r="C8" s="17">
        <v>893.17363999999986</v>
      </c>
      <c r="D8" s="17">
        <v>751.56168000000014</v>
      </c>
      <c r="E8" s="55">
        <v>-0.15854919318935537</v>
      </c>
      <c r="F8" s="17">
        <v>4550.6771099999996</v>
      </c>
      <c r="G8" s="17">
        <v>5944.9884800000009</v>
      </c>
      <c r="H8" s="56">
        <v>0.30639646283319832</v>
      </c>
      <c r="J8" s="17"/>
      <c r="K8" s="17"/>
      <c r="L8" s="17"/>
      <c r="M8" s="17"/>
      <c r="N8" s="17"/>
    </row>
    <row r="9" spans="2:14" x14ac:dyDescent="0.25">
      <c r="B9" s="13" t="s">
        <v>2</v>
      </c>
      <c r="C9" s="17">
        <v>3061.2039199999999</v>
      </c>
      <c r="D9" s="17">
        <v>1082.1509000000005</v>
      </c>
      <c r="E9" s="55">
        <v>-0.64649499730158433</v>
      </c>
      <c r="F9" s="17">
        <v>7670.6466600000003</v>
      </c>
      <c r="G9" s="17">
        <v>5053.2100500000015</v>
      </c>
      <c r="H9" s="56">
        <v>-0.34122763386418309</v>
      </c>
      <c r="J9" s="17"/>
      <c r="K9" s="17"/>
      <c r="L9" s="17"/>
      <c r="M9" s="17"/>
      <c r="N9" s="17"/>
    </row>
    <row r="10" spans="2:14" x14ac:dyDescent="0.25">
      <c r="B10" s="13" t="s">
        <v>99</v>
      </c>
      <c r="C10" s="17">
        <v>483.31878</v>
      </c>
      <c r="D10" s="17">
        <v>863.19136000000003</v>
      </c>
      <c r="E10" s="55">
        <v>0.78596693470094425</v>
      </c>
      <c r="F10" s="17">
        <v>7026.9178500000007</v>
      </c>
      <c r="G10" s="17">
        <v>4845.1474200000011</v>
      </c>
      <c r="H10" s="56">
        <v>-0.31048753899976211</v>
      </c>
      <c r="J10" s="17"/>
      <c r="K10" s="17"/>
      <c r="L10" s="17"/>
      <c r="M10" s="17"/>
      <c r="N10" s="17"/>
    </row>
    <row r="11" spans="2:14" x14ac:dyDescent="0.25">
      <c r="B11" s="13" t="s">
        <v>43</v>
      </c>
      <c r="C11" s="17">
        <v>1649.071859999995</v>
      </c>
      <c r="D11" s="17">
        <v>1230.0348999999926</v>
      </c>
      <c r="E11" s="19">
        <v>-0.25410473016015428</v>
      </c>
      <c r="F11" s="17">
        <v>6685.284699999992</v>
      </c>
      <c r="G11" s="17">
        <v>12743.097629999964</v>
      </c>
      <c r="H11" s="57">
        <v>0.90614135400994655</v>
      </c>
      <c r="J11" s="17"/>
      <c r="K11" s="17"/>
      <c r="L11" s="17"/>
      <c r="M11" s="17"/>
      <c r="N11" s="17"/>
    </row>
    <row r="12" spans="2:14" x14ac:dyDescent="0.25">
      <c r="B12" s="14" t="s">
        <v>71</v>
      </c>
      <c r="C12" s="15">
        <v>2390168.2731599989</v>
      </c>
      <c r="D12" s="15">
        <v>2831251.3947600001</v>
      </c>
      <c r="E12" s="53">
        <v>0.18454061437977878</v>
      </c>
      <c r="F12" s="15">
        <v>13415731.232289992</v>
      </c>
      <c r="G12" s="15">
        <v>15779731.399240002</v>
      </c>
      <c r="H12" s="54">
        <v>0.17621105596243283</v>
      </c>
      <c r="J12" s="17"/>
      <c r="K12" s="17"/>
      <c r="L12" s="17"/>
      <c r="M12" s="17"/>
      <c r="N12" s="17"/>
    </row>
    <row r="13" spans="2:14" x14ac:dyDescent="0.25">
      <c r="B13" s="13" t="s">
        <v>36</v>
      </c>
      <c r="C13" s="17">
        <v>963649.7034299979</v>
      </c>
      <c r="D13" s="17">
        <v>1260442.7079800002</v>
      </c>
      <c r="E13" s="55">
        <v>0.30798847703019311</v>
      </c>
      <c r="F13" s="17">
        <v>5230058.9702799954</v>
      </c>
      <c r="G13" s="17">
        <v>6404384.5556200007</v>
      </c>
      <c r="H13" s="56">
        <v>0.22453390908461152</v>
      </c>
      <c r="J13" s="17"/>
      <c r="K13" s="17"/>
      <c r="L13" s="17"/>
      <c r="M13" s="17"/>
      <c r="N13" s="17"/>
    </row>
    <row r="14" spans="2:14" x14ac:dyDescent="0.25">
      <c r="B14" s="13" t="s">
        <v>5</v>
      </c>
      <c r="C14" s="17">
        <v>491747.98922000069</v>
      </c>
      <c r="D14" s="17">
        <v>539453.04046999954</v>
      </c>
      <c r="E14" s="55">
        <v>9.7011177057719153E-2</v>
      </c>
      <c r="F14" s="17">
        <v>2573254.06843</v>
      </c>
      <c r="G14" s="17">
        <v>3299442.5930599994</v>
      </c>
      <c r="H14" s="56">
        <v>0.28220630583635425</v>
      </c>
      <c r="J14" s="17"/>
      <c r="K14" s="17"/>
      <c r="L14" s="17"/>
      <c r="M14" s="17"/>
      <c r="N14" s="17"/>
    </row>
    <row r="15" spans="2:14" x14ac:dyDescent="0.25">
      <c r="B15" s="13" t="s">
        <v>6</v>
      </c>
      <c r="C15" s="17">
        <v>225372.34703999964</v>
      </c>
      <c r="D15" s="17">
        <v>274747.28909000015</v>
      </c>
      <c r="E15" s="55">
        <v>0.21908163400915073</v>
      </c>
      <c r="F15" s="17">
        <v>1396785.0494699995</v>
      </c>
      <c r="G15" s="17">
        <v>1587624.3242400005</v>
      </c>
      <c r="H15" s="56">
        <v>0.13662751820146815</v>
      </c>
      <c r="J15" s="17"/>
      <c r="K15" s="17"/>
      <c r="L15" s="17"/>
      <c r="M15" s="17"/>
      <c r="N15" s="17"/>
    </row>
    <row r="16" spans="2:14" x14ac:dyDescent="0.25">
      <c r="B16" s="13" t="s">
        <v>32</v>
      </c>
      <c r="C16" s="17">
        <v>168721.48427000004</v>
      </c>
      <c r="D16" s="17">
        <v>195480.86230000007</v>
      </c>
      <c r="E16" s="55">
        <v>0.15860089274213457</v>
      </c>
      <c r="F16" s="17">
        <v>989358.61891000008</v>
      </c>
      <c r="G16" s="17">
        <v>1127438.8114800011</v>
      </c>
      <c r="H16" s="56">
        <v>0.13956536076082021</v>
      </c>
      <c r="J16" s="17"/>
      <c r="K16" s="17"/>
      <c r="L16" s="17"/>
      <c r="M16" s="17"/>
      <c r="N16" s="17"/>
    </row>
    <row r="17" spans="2:14" x14ac:dyDescent="0.25">
      <c r="B17" s="13" t="s">
        <v>7</v>
      </c>
      <c r="C17" s="17">
        <v>123809.59173000001</v>
      </c>
      <c r="D17" s="17">
        <v>80912.830869999991</v>
      </c>
      <c r="E17" s="55">
        <v>-0.34647364764393945</v>
      </c>
      <c r="F17" s="17">
        <v>813787.34888999979</v>
      </c>
      <c r="G17" s="17">
        <v>737071.41654000012</v>
      </c>
      <c r="H17" s="56">
        <v>-9.4270244498934105E-2</v>
      </c>
      <c r="J17" s="17"/>
      <c r="K17" s="17"/>
      <c r="L17" s="17"/>
      <c r="M17" s="17"/>
      <c r="N17" s="17"/>
    </row>
    <row r="18" spans="2:14" x14ac:dyDescent="0.25">
      <c r="B18" s="13" t="s">
        <v>8</v>
      </c>
      <c r="C18" s="17">
        <v>94791.855379999892</v>
      </c>
      <c r="D18" s="17">
        <v>130235.54002999999</v>
      </c>
      <c r="E18" s="55">
        <v>0.37391065411594793</v>
      </c>
      <c r="F18" s="17">
        <v>572109.7196699999</v>
      </c>
      <c r="G18" s="17">
        <v>634348.97048999963</v>
      </c>
      <c r="H18" s="56">
        <v>0.10878901140833634</v>
      </c>
      <c r="J18" s="17"/>
      <c r="K18" s="17"/>
      <c r="L18" s="17"/>
      <c r="M18" s="17"/>
      <c r="N18" s="17"/>
    </row>
    <row r="19" spans="2:14" x14ac:dyDescent="0.25">
      <c r="B19" s="13" t="s">
        <v>33</v>
      </c>
      <c r="C19" s="17">
        <v>87958.620129999967</v>
      </c>
      <c r="D19" s="17">
        <v>82962.557680000027</v>
      </c>
      <c r="E19" s="55">
        <v>-5.6800145825570275E-2</v>
      </c>
      <c r="F19" s="17">
        <v>469659.63004999998</v>
      </c>
      <c r="G19" s="17">
        <v>546143.57894999976</v>
      </c>
      <c r="H19" s="56">
        <v>0.16284974054903825</v>
      </c>
      <c r="J19" s="17"/>
      <c r="K19" s="17"/>
      <c r="L19" s="17"/>
      <c r="M19" s="17"/>
      <c r="N19" s="17"/>
    </row>
    <row r="20" spans="2:14" x14ac:dyDescent="0.25">
      <c r="B20" s="13" t="s">
        <v>34</v>
      </c>
      <c r="C20" s="17">
        <v>75045.079550000009</v>
      </c>
      <c r="D20" s="17">
        <v>82934.2478999999</v>
      </c>
      <c r="E20" s="55">
        <v>0.10512572439534298</v>
      </c>
      <c r="F20" s="17">
        <v>371870.65927000018</v>
      </c>
      <c r="G20" s="17">
        <v>415981.64968999964</v>
      </c>
      <c r="H20" s="56">
        <v>0.11861917395309284</v>
      </c>
      <c r="J20" s="17"/>
      <c r="K20" s="17"/>
      <c r="L20" s="17"/>
      <c r="M20" s="17"/>
      <c r="N20" s="17"/>
    </row>
    <row r="21" spans="2:14" x14ac:dyDescent="0.25">
      <c r="B21" s="13" t="s">
        <v>35</v>
      </c>
      <c r="C21" s="17">
        <v>62075.031470000002</v>
      </c>
      <c r="D21" s="17">
        <v>59069.464350000002</v>
      </c>
      <c r="E21" s="55">
        <v>-4.8418293939207241E-2</v>
      </c>
      <c r="F21" s="17">
        <v>444672.06516999996</v>
      </c>
      <c r="G21" s="17">
        <v>372822.06469999999</v>
      </c>
      <c r="H21" s="56">
        <v>-0.16157974853340837</v>
      </c>
      <c r="J21" s="17"/>
      <c r="K21" s="17"/>
      <c r="L21" s="17"/>
      <c r="M21" s="17"/>
      <c r="N21" s="17"/>
    </row>
    <row r="22" spans="2:14" x14ac:dyDescent="0.25">
      <c r="B22" s="13" t="s">
        <v>9</v>
      </c>
      <c r="C22" s="17">
        <v>56971.745550000029</v>
      </c>
      <c r="D22" s="17">
        <v>69460.593079999948</v>
      </c>
      <c r="E22" s="55">
        <v>0.2192112495313901</v>
      </c>
      <c r="F22" s="17">
        <v>284559.34645000007</v>
      </c>
      <c r="G22" s="17">
        <v>312796.66939</v>
      </c>
      <c r="H22" s="56">
        <v>9.9231753559574282E-2</v>
      </c>
      <c r="J22" s="17"/>
      <c r="K22" s="17"/>
      <c r="L22" s="17"/>
      <c r="M22" s="17"/>
      <c r="N22" s="17"/>
    </row>
    <row r="23" spans="2:14" x14ac:dyDescent="0.25">
      <c r="B23" s="13" t="s">
        <v>43</v>
      </c>
      <c r="C23" s="17">
        <v>40024.825390000777</v>
      </c>
      <c r="D23" s="17">
        <v>55552.261010000235</v>
      </c>
      <c r="E23" s="19">
        <v>0.38794511827848244</v>
      </c>
      <c r="F23" s="17">
        <v>269615.75569999788</v>
      </c>
      <c r="G23" s="17">
        <v>341676.76508000115</v>
      </c>
      <c r="H23" s="57">
        <v>0.26727299075275751</v>
      </c>
      <c r="J23" s="17"/>
      <c r="K23" s="17"/>
      <c r="L23" s="17"/>
      <c r="M23" s="17"/>
      <c r="N23" s="17"/>
    </row>
    <row r="24" spans="2:14" x14ac:dyDescent="0.25">
      <c r="B24" s="14" t="s">
        <v>10</v>
      </c>
      <c r="C24" s="15">
        <v>1741866.8850200002</v>
      </c>
      <c r="D24" s="15">
        <v>1960645.2811099994</v>
      </c>
      <c r="E24" s="53">
        <v>0.12559995139208771</v>
      </c>
      <c r="F24" s="15">
        <v>9610644.2927100006</v>
      </c>
      <c r="G24" s="15">
        <v>11018115.507060004</v>
      </c>
      <c r="H24" s="54">
        <v>0.14644920480696788</v>
      </c>
      <c r="J24" s="17"/>
      <c r="K24" s="17"/>
      <c r="L24" s="17"/>
      <c r="M24" s="17"/>
      <c r="N24" s="17"/>
    </row>
    <row r="25" spans="2:14" x14ac:dyDescent="0.25">
      <c r="B25" s="13" t="s">
        <v>11</v>
      </c>
      <c r="C25" s="17">
        <v>1167731.9092700002</v>
      </c>
      <c r="D25" s="17">
        <v>1296712.9358799998</v>
      </c>
      <c r="E25" s="55">
        <v>0.11045431368800329</v>
      </c>
      <c r="F25" s="17">
        <v>6121782.2181200003</v>
      </c>
      <c r="G25" s="17">
        <v>7301229.4791300045</v>
      </c>
      <c r="H25" s="56">
        <v>0.19266403458766171</v>
      </c>
      <c r="J25" s="17"/>
      <c r="K25" s="17"/>
      <c r="L25" s="17"/>
      <c r="M25" s="17"/>
      <c r="N25" s="17"/>
    </row>
    <row r="26" spans="2:14" x14ac:dyDescent="0.25">
      <c r="B26" s="13" t="s">
        <v>39</v>
      </c>
      <c r="C26" s="17">
        <v>128314.75260000002</v>
      </c>
      <c r="D26" s="17">
        <v>133143.93190999987</v>
      </c>
      <c r="E26" s="55">
        <v>3.763541769085596E-2</v>
      </c>
      <c r="F26" s="17">
        <v>824563.88822000008</v>
      </c>
      <c r="G26" s="17">
        <v>921923.58911000018</v>
      </c>
      <c r="H26" s="56">
        <v>0.1180741750650421</v>
      </c>
      <c r="J26" s="17"/>
      <c r="K26" s="17"/>
      <c r="L26" s="17"/>
      <c r="M26" s="17"/>
      <c r="N26" s="17"/>
    </row>
    <row r="27" spans="2:14" x14ac:dyDescent="0.25">
      <c r="B27" s="13" t="s">
        <v>12</v>
      </c>
      <c r="C27" s="17">
        <v>145007.71192999982</v>
      </c>
      <c r="D27" s="17">
        <v>192483.89421999984</v>
      </c>
      <c r="E27" s="55">
        <v>0.3274045335803823</v>
      </c>
      <c r="F27" s="17">
        <v>959512.99732999993</v>
      </c>
      <c r="G27" s="17">
        <v>871235.15537999989</v>
      </c>
      <c r="H27" s="56">
        <v>-9.200275785283514E-2</v>
      </c>
      <c r="J27" s="17"/>
      <c r="K27" s="17"/>
      <c r="L27" s="17"/>
      <c r="M27" s="17"/>
      <c r="N27" s="17"/>
    </row>
    <row r="28" spans="2:14" x14ac:dyDescent="0.25">
      <c r="B28" s="13" t="s">
        <v>47</v>
      </c>
      <c r="C28" s="17">
        <v>60772.358609999988</v>
      </c>
      <c r="D28" s="17">
        <v>76771.196209999995</v>
      </c>
      <c r="E28" s="55">
        <v>0.26325846101631184</v>
      </c>
      <c r="F28" s="17">
        <v>427270.48268999998</v>
      </c>
      <c r="G28" s="17">
        <v>491522.9764199999</v>
      </c>
      <c r="H28" s="56">
        <v>0.15037896679752019</v>
      </c>
      <c r="J28" s="17"/>
      <c r="K28" s="17"/>
      <c r="L28" s="17"/>
      <c r="M28" s="17"/>
      <c r="N28" s="17"/>
    </row>
    <row r="29" spans="2:14" x14ac:dyDescent="0.25">
      <c r="B29" s="13" t="s">
        <v>13</v>
      </c>
      <c r="C29" s="17">
        <v>61328.233319999941</v>
      </c>
      <c r="D29" s="17">
        <v>77508.105269999985</v>
      </c>
      <c r="E29" s="55">
        <v>0.26382419766726878</v>
      </c>
      <c r="F29" s="17">
        <v>365378.67616999982</v>
      </c>
      <c r="G29" s="17">
        <v>423155.97964999999</v>
      </c>
      <c r="H29" s="56">
        <v>0.15812992724599537</v>
      </c>
      <c r="J29" s="17"/>
      <c r="K29" s="17"/>
      <c r="L29" s="17"/>
      <c r="M29" s="17"/>
      <c r="N29" s="17"/>
    </row>
    <row r="30" spans="2:14" x14ac:dyDescent="0.25">
      <c r="B30" s="13" t="s">
        <v>14</v>
      </c>
      <c r="C30" s="17">
        <v>78190.824599999978</v>
      </c>
      <c r="D30" s="17">
        <v>63807.595369999981</v>
      </c>
      <c r="E30" s="55">
        <v>-0.18395034588239911</v>
      </c>
      <c r="F30" s="17">
        <v>366611.45056999999</v>
      </c>
      <c r="G30" s="17">
        <v>350731.89820000005</v>
      </c>
      <c r="H30" s="56">
        <v>-4.3314392786452056E-2</v>
      </c>
      <c r="J30" s="17"/>
      <c r="K30" s="17"/>
      <c r="L30" s="17"/>
      <c r="M30" s="17"/>
      <c r="N30" s="17"/>
    </row>
    <row r="31" spans="2:14" x14ac:dyDescent="0.25">
      <c r="B31" s="13" t="s">
        <v>46</v>
      </c>
      <c r="C31" s="17">
        <v>20804.457000000006</v>
      </c>
      <c r="D31" s="17">
        <v>22396.700399999969</v>
      </c>
      <c r="E31" s="55">
        <v>7.653376389491745E-2</v>
      </c>
      <c r="F31" s="17">
        <v>108984.56516</v>
      </c>
      <c r="G31" s="17">
        <v>125496.82044999996</v>
      </c>
      <c r="H31" s="56">
        <v>0.15151003507476818</v>
      </c>
      <c r="J31" s="17"/>
      <c r="K31" s="17"/>
      <c r="L31" s="17"/>
      <c r="M31" s="17"/>
      <c r="N31" s="17"/>
    </row>
    <row r="32" spans="2:14" x14ac:dyDescent="0.25">
      <c r="B32" s="13" t="s">
        <v>16</v>
      </c>
      <c r="C32" s="17">
        <v>12585.448739999996</v>
      </c>
      <c r="D32" s="17">
        <v>16946.389380000011</v>
      </c>
      <c r="E32" s="55">
        <v>0.34650656723425</v>
      </c>
      <c r="F32" s="17">
        <v>81610.155559999999</v>
      </c>
      <c r="G32" s="17">
        <v>117171.65905000003</v>
      </c>
      <c r="H32" s="56">
        <v>0.43574850759664491</v>
      </c>
      <c r="J32" s="17"/>
      <c r="K32" s="17"/>
      <c r="L32" s="17"/>
      <c r="M32" s="17"/>
      <c r="N32" s="17"/>
    </row>
    <row r="33" spans="2:14" x14ac:dyDescent="0.25">
      <c r="B33" s="13" t="s">
        <v>15</v>
      </c>
      <c r="C33" s="17">
        <v>19574.495770000009</v>
      </c>
      <c r="D33" s="17">
        <v>18586.532099999993</v>
      </c>
      <c r="E33" s="55">
        <v>-5.0471985669953999E-2</v>
      </c>
      <c r="F33" s="17">
        <v>90929.927310000028</v>
      </c>
      <c r="G33" s="17">
        <v>87282.313319999987</v>
      </c>
      <c r="H33" s="56">
        <v>-4.0114559616489374E-2</v>
      </c>
      <c r="J33" s="17"/>
      <c r="K33" s="17"/>
      <c r="L33" s="17"/>
      <c r="M33" s="17"/>
      <c r="N33" s="17"/>
    </row>
    <row r="34" spans="2:14" x14ac:dyDescent="0.25">
      <c r="B34" s="13" t="s">
        <v>17</v>
      </c>
      <c r="C34" s="17">
        <v>13628.383670000005</v>
      </c>
      <c r="D34" s="17">
        <v>11078.827159999992</v>
      </c>
      <c r="E34" s="55">
        <v>-0.18707695437224303</v>
      </c>
      <c r="F34" s="17">
        <v>55219.536890000003</v>
      </c>
      <c r="G34" s="17">
        <v>80351.767450000014</v>
      </c>
      <c r="H34" s="56">
        <v>0.4551329470593829</v>
      </c>
      <c r="J34" s="17"/>
      <c r="K34" s="17"/>
      <c r="L34" s="17"/>
      <c r="M34" s="17"/>
      <c r="N34" s="17"/>
    </row>
    <row r="35" spans="2:14" x14ac:dyDescent="0.25">
      <c r="B35" s="13" t="s">
        <v>100</v>
      </c>
      <c r="C35" s="17">
        <v>7269.810089999999</v>
      </c>
      <c r="D35" s="17">
        <v>15892.608309999991</v>
      </c>
      <c r="E35" s="55">
        <v>1.186110519153877</v>
      </c>
      <c r="F35" s="17">
        <v>36928.799239999993</v>
      </c>
      <c r="G35" s="17">
        <v>55066.795299999998</v>
      </c>
      <c r="H35" s="56">
        <v>0.49116127340402549</v>
      </c>
      <c r="J35" s="17"/>
      <c r="K35" s="17"/>
      <c r="L35" s="17"/>
      <c r="M35" s="17"/>
      <c r="N35" s="17"/>
    </row>
    <row r="36" spans="2:14" x14ac:dyDescent="0.25">
      <c r="B36" s="13" t="s">
        <v>43</v>
      </c>
      <c r="C36" s="17">
        <v>26658.499420000233</v>
      </c>
      <c r="D36" s="17">
        <v>35316.56490000007</v>
      </c>
      <c r="E36" s="55">
        <v>0.32477692549732273</v>
      </c>
      <c r="F36" s="17">
        <v>171851.59545000046</v>
      </c>
      <c r="G36" s="17">
        <v>192947.07359999992</v>
      </c>
      <c r="H36" s="56">
        <v>0.12275404307280408</v>
      </c>
      <c r="J36" s="17"/>
      <c r="K36" s="17"/>
      <c r="L36" s="17"/>
      <c r="M36" s="17"/>
      <c r="N36" s="17"/>
    </row>
    <row r="37" spans="2:14" x14ac:dyDescent="0.25">
      <c r="B37" s="14" t="s">
        <v>19</v>
      </c>
      <c r="C37" s="15">
        <v>854442.21864000021</v>
      </c>
      <c r="D37" s="15">
        <v>947843.26788000099</v>
      </c>
      <c r="E37" s="53">
        <v>0.10931230597273797</v>
      </c>
      <c r="F37" s="15">
        <v>4834722.6213400001</v>
      </c>
      <c r="G37" s="15">
        <v>5712444.6181499995</v>
      </c>
      <c r="H37" s="54">
        <v>0.18154547128222395</v>
      </c>
      <c r="J37" s="17"/>
      <c r="K37" s="17"/>
      <c r="L37" s="17"/>
      <c r="M37" s="17"/>
      <c r="N37" s="17"/>
    </row>
    <row r="38" spans="2:14" x14ac:dyDescent="0.25">
      <c r="B38" s="13" t="s">
        <v>20</v>
      </c>
      <c r="C38" s="17">
        <v>224678.85520000008</v>
      </c>
      <c r="D38" s="17">
        <v>205183.30443000022</v>
      </c>
      <c r="E38" s="55">
        <v>-8.6770741076839214E-2</v>
      </c>
      <c r="F38" s="17">
        <v>1185149.3911700004</v>
      </c>
      <c r="G38" s="17">
        <v>1392935.3929499998</v>
      </c>
      <c r="H38" s="56">
        <v>0.17532473401928625</v>
      </c>
      <c r="J38" s="17"/>
      <c r="K38" s="17"/>
      <c r="L38" s="17"/>
      <c r="M38" s="17"/>
      <c r="N38" s="17"/>
    </row>
    <row r="39" spans="2:14" x14ac:dyDescent="0.25">
      <c r="B39" s="13" t="s">
        <v>40</v>
      </c>
      <c r="C39" s="17">
        <v>117973.71888000007</v>
      </c>
      <c r="D39" s="17">
        <v>136240.08649000039</v>
      </c>
      <c r="E39" s="55">
        <v>0.1548342103937608</v>
      </c>
      <c r="F39" s="17">
        <v>667193.52514000062</v>
      </c>
      <c r="G39" s="17">
        <v>799619.50498000009</v>
      </c>
      <c r="H39" s="56">
        <v>0.19848211178639938</v>
      </c>
      <c r="J39" s="17"/>
      <c r="K39" s="17"/>
      <c r="L39" s="17"/>
      <c r="M39" s="17"/>
      <c r="N39" s="17"/>
    </row>
    <row r="40" spans="2:14" x14ac:dyDescent="0.25">
      <c r="B40" s="13" t="s">
        <v>22</v>
      </c>
      <c r="C40" s="17">
        <v>96745.723699999944</v>
      </c>
      <c r="D40" s="17">
        <v>123750.62199000017</v>
      </c>
      <c r="E40" s="55">
        <v>0.27913273328483301</v>
      </c>
      <c r="F40" s="17">
        <v>599767.02788999991</v>
      </c>
      <c r="G40" s="17">
        <v>707178.25221999967</v>
      </c>
      <c r="H40" s="56">
        <v>0.17908824482712224</v>
      </c>
      <c r="J40" s="17"/>
      <c r="K40" s="17"/>
      <c r="L40" s="17"/>
      <c r="M40" s="17"/>
      <c r="N40" s="17"/>
    </row>
    <row r="41" spans="2:14" x14ac:dyDescent="0.25">
      <c r="B41" s="13" t="s">
        <v>21</v>
      </c>
      <c r="C41" s="17">
        <v>94863.219250000198</v>
      </c>
      <c r="D41" s="17">
        <v>95977.889299999923</v>
      </c>
      <c r="E41" s="55">
        <v>1.1750286979636966E-2</v>
      </c>
      <c r="F41" s="17">
        <v>533916.36897000053</v>
      </c>
      <c r="G41" s="17">
        <v>581156.50109999964</v>
      </c>
      <c r="H41" s="56">
        <v>8.8478523745454632E-2</v>
      </c>
      <c r="J41" s="17"/>
      <c r="K41" s="17"/>
      <c r="L41" s="17"/>
      <c r="M41" s="17"/>
      <c r="N41" s="17"/>
    </row>
    <row r="42" spans="2:14" x14ac:dyDescent="0.25">
      <c r="B42" s="13" t="s">
        <v>45</v>
      </c>
      <c r="C42" s="17">
        <v>38020.990269999973</v>
      </c>
      <c r="D42" s="17">
        <v>52979.349779999924</v>
      </c>
      <c r="E42" s="55">
        <v>0.39342372210128029</v>
      </c>
      <c r="F42" s="17">
        <v>241920.84886</v>
      </c>
      <c r="G42" s="17">
        <v>288815.47237999993</v>
      </c>
      <c r="H42" s="56">
        <v>0.19384283636974972</v>
      </c>
      <c r="J42" s="17"/>
      <c r="K42" s="17"/>
      <c r="L42" s="17"/>
      <c r="M42" s="17"/>
      <c r="N42" s="17"/>
    </row>
    <row r="43" spans="2:14" x14ac:dyDescent="0.25">
      <c r="B43" s="13" t="s">
        <v>23</v>
      </c>
      <c r="C43" s="17">
        <v>39712.000500000016</v>
      </c>
      <c r="D43" s="17">
        <v>38436.927350000034</v>
      </c>
      <c r="E43" s="55">
        <v>-3.2108005991790353E-2</v>
      </c>
      <c r="F43" s="17">
        <v>227388.1232399999</v>
      </c>
      <c r="G43" s="17">
        <v>245333.66131000005</v>
      </c>
      <c r="H43" s="56">
        <v>7.8920296338693519E-2</v>
      </c>
      <c r="J43" s="17"/>
      <c r="K43" s="17"/>
      <c r="L43" s="17"/>
      <c r="M43" s="17"/>
      <c r="N43" s="17"/>
    </row>
    <row r="44" spans="2:14" x14ac:dyDescent="0.25">
      <c r="B44" s="13" t="s">
        <v>24</v>
      </c>
      <c r="C44" s="17">
        <v>28723.215420000004</v>
      </c>
      <c r="D44" s="17">
        <v>32799.954380000003</v>
      </c>
      <c r="E44" s="55">
        <v>0.14193184503853845</v>
      </c>
      <c r="F44" s="17">
        <v>181192.90190000006</v>
      </c>
      <c r="G44" s="17">
        <v>213836.19399999996</v>
      </c>
      <c r="H44" s="56">
        <v>0.1801576759227338</v>
      </c>
      <c r="J44" s="17"/>
      <c r="K44" s="17"/>
      <c r="L44" s="17"/>
      <c r="M44" s="17"/>
      <c r="N44" s="17"/>
    </row>
    <row r="45" spans="2:14" x14ac:dyDescent="0.25">
      <c r="B45" s="13" t="s">
        <v>41</v>
      </c>
      <c r="C45" s="17">
        <v>30801.415909999985</v>
      </c>
      <c r="D45" s="17">
        <v>35357.207980000021</v>
      </c>
      <c r="E45" s="55">
        <v>0.14790852742977159</v>
      </c>
      <c r="F45" s="17">
        <v>172423.62450999997</v>
      </c>
      <c r="G45" s="17">
        <v>201415.87818</v>
      </c>
      <c r="H45" s="56">
        <v>0.16814548326768636</v>
      </c>
      <c r="J45" s="17"/>
      <c r="K45" s="17"/>
      <c r="L45" s="17"/>
      <c r="M45" s="17"/>
      <c r="N45" s="17"/>
    </row>
    <row r="46" spans="2:14" x14ac:dyDescent="0.25">
      <c r="B46" s="13" t="s">
        <v>42</v>
      </c>
      <c r="C46" s="17">
        <v>28792.823870000015</v>
      </c>
      <c r="D46" s="17">
        <v>38336.412239999991</v>
      </c>
      <c r="E46" s="55">
        <v>0.33145718575883371</v>
      </c>
      <c r="F46" s="17">
        <v>156240.70138999997</v>
      </c>
      <c r="G46" s="17">
        <v>187086.21525999997</v>
      </c>
      <c r="H46" s="56">
        <v>0.19742303763092445</v>
      </c>
      <c r="J46" s="17"/>
      <c r="K46" s="17"/>
      <c r="L46" s="17"/>
      <c r="M46" s="17"/>
      <c r="N46" s="17"/>
    </row>
    <row r="47" spans="2:14" x14ac:dyDescent="0.25">
      <c r="B47" s="13" t="s">
        <v>83</v>
      </c>
      <c r="C47" s="17">
        <v>37495.879199999988</v>
      </c>
      <c r="D47" s="17">
        <v>32304.154459999991</v>
      </c>
      <c r="E47" s="55">
        <v>-0.13846120829192343</v>
      </c>
      <c r="F47" s="17">
        <v>151267.16549000001</v>
      </c>
      <c r="G47" s="17">
        <v>157845.24890000001</v>
      </c>
      <c r="H47" s="56">
        <v>4.3486525239575913E-2</v>
      </c>
      <c r="J47" s="17"/>
      <c r="K47" s="17"/>
      <c r="L47" s="17"/>
      <c r="M47" s="17"/>
      <c r="N47" s="17"/>
    </row>
    <row r="48" spans="2:14" x14ac:dyDescent="0.25">
      <c r="B48" s="13" t="s">
        <v>43</v>
      </c>
      <c r="C48" s="17">
        <v>116634.37643999991</v>
      </c>
      <c r="D48" s="17">
        <v>156477.35948000033</v>
      </c>
      <c r="E48" s="19">
        <v>0.34160583059743804</v>
      </c>
      <c r="F48" s="17">
        <v>718262.94277999841</v>
      </c>
      <c r="G48" s="17">
        <v>937222.29686999996</v>
      </c>
      <c r="H48" s="57">
        <v>0.30484567843989147</v>
      </c>
      <c r="J48" s="17"/>
      <c r="K48" s="17"/>
      <c r="L48" s="17"/>
      <c r="M48" s="17"/>
      <c r="N48" s="17"/>
    </row>
    <row r="49" spans="2:14" x14ac:dyDescent="0.25">
      <c r="B49" s="14" t="s">
        <v>94</v>
      </c>
      <c r="C49" s="15">
        <v>31362.375929999984</v>
      </c>
      <c r="D49" s="15">
        <v>41082.347129999966</v>
      </c>
      <c r="E49" s="53">
        <v>0.30992458038557752</v>
      </c>
      <c r="F49" s="15">
        <v>236179.73835</v>
      </c>
      <c r="G49" s="15">
        <v>208579.34271999987</v>
      </c>
      <c r="H49" s="54">
        <v>-0.1168618266021554</v>
      </c>
      <c r="J49" s="17"/>
      <c r="K49" s="17"/>
      <c r="L49" s="17"/>
      <c r="M49" s="17"/>
      <c r="N49" s="17"/>
    </row>
    <row r="50" spans="2:14" x14ac:dyDescent="0.25">
      <c r="B50" s="13" t="s">
        <v>28</v>
      </c>
      <c r="C50" s="17">
        <v>22209.142699999993</v>
      </c>
      <c r="D50" s="17">
        <v>24974.720649999977</v>
      </c>
      <c r="E50" s="55">
        <v>0.12452430007575148</v>
      </c>
      <c r="F50" s="17">
        <v>165965.02113999997</v>
      </c>
      <c r="G50" s="17">
        <v>137380.89412999991</v>
      </c>
      <c r="H50" s="56">
        <v>-0.17222982778936222</v>
      </c>
      <c r="J50" s="17"/>
      <c r="K50" s="17"/>
      <c r="L50" s="17"/>
      <c r="M50" s="17"/>
      <c r="N50" s="17"/>
    </row>
    <row r="51" spans="2:14" x14ac:dyDescent="0.25">
      <c r="B51" s="13" t="s">
        <v>44</v>
      </c>
      <c r="C51" s="17">
        <v>9108.3614799999959</v>
      </c>
      <c r="D51" s="17">
        <v>16047.082479999999</v>
      </c>
      <c r="E51" s="55">
        <v>0.76179684076394449</v>
      </c>
      <c r="F51" s="17">
        <v>69742.558219999992</v>
      </c>
      <c r="G51" s="17">
        <v>70938.66949</v>
      </c>
      <c r="H51" s="56">
        <v>1.7150378485213079E-2</v>
      </c>
      <c r="J51" s="17"/>
      <c r="K51" s="17"/>
      <c r="L51" s="17"/>
      <c r="M51" s="17"/>
      <c r="N51" s="17"/>
    </row>
    <row r="52" spans="2:14" x14ac:dyDescent="0.25">
      <c r="B52" s="13" t="s">
        <v>43</v>
      </c>
      <c r="C52" s="17">
        <v>44.87174999999479</v>
      </c>
      <c r="D52" s="17">
        <v>60.543999999988955</v>
      </c>
      <c r="E52" s="19">
        <v>0.34926763498183122</v>
      </c>
      <c r="F52" s="17">
        <v>472.15899000003992</v>
      </c>
      <c r="G52" s="17">
        <v>259.77909999995609</v>
      </c>
      <c r="H52" s="57">
        <v>-0.44980588000678728</v>
      </c>
      <c r="J52" s="17"/>
      <c r="K52" s="17"/>
      <c r="L52" s="17"/>
      <c r="M52" s="17"/>
      <c r="N52" s="17"/>
    </row>
    <row r="53" spans="2:14" x14ac:dyDescent="0.25">
      <c r="B53" s="14" t="s">
        <v>61</v>
      </c>
      <c r="C53" s="15">
        <v>63184.770029999934</v>
      </c>
      <c r="D53" s="15">
        <v>59389.633500000033</v>
      </c>
      <c r="E53" s="53">
        <v>-6.0064102919073416E-2</v>
      </c>
      <c r="F53" s="15">
        <v>376552.58561000001</v>
      </c>
      <c r="G53" s="15">
        <v>410216.03705999994</v>
      </c>
      <c r="H53" s="54">
        <v>8.9399071302263142E-2</v>
      </c>
      <c r="J53" s="17"/>
      <c r="K53" s="17"/>
      <c r="L53" s="17"/>
      <c r="M53" s="17"/>
      <c r="N53" s="17"/>
    </row>
    <row r="54" spans="2:14" x14ac:dyDescent="0.25">
      <c r="B54" s="20" t="s">
        <v>116</v>
      </c>
      <c r="C54" s="22">
        <v>5108144.0529099973</v>
      </c>
      <c r="D54" s="22">
        <v>5891906.8012599992</v>
      </c>
      <c r="E54" s="58">
        <v>0.1534339557052056</v>
      </c>
      <c r="F54" s="22">
        <v>28543893.268339984</v>
      </c>
      <c r="G54" s="22">
        <v>33272402.567030024</v>
      </c>
      <c r="H54" s="59">
        <v>0.16565747546200216</v>
      </c>
      <c r="J54" s="17"/>
      <c r="K54" s="17"/>
      <c r="L54" s="17"/>
      <c r="M54" s="17"/>
      <c r="N54" s="17"/>
    </row>
    <row r="55" spans="2:14" x14ac:dyDescent="0.25">
      <c r="B55" s="32" t="s">
        <v>87</v>
      </c>
      <c r="C55" s="17"/>
      <c r="D55" s="17"/>
      <c r="E55" s="55"/>
      <c r="F55" s="17"/>
      <c r="G55" s="17"/>
      <c r="H55" s="56"/>
      <c r="J55" s="17"/>
      <c r="K55" s="17"/>
      <c r="L55" s="17"/>
      <c r="M55" s="17"/>
      <c r="N55" s="17"/>
    </row>
    <row r="56" spans="2:14" x14ac:dyDescent="0.25">
      <c r="B56" s="32" t="s">
        <v>88</v>
      </c>
      <c r="C56" s="17"/>
      <c r="D56" s="17"/>
      <c r="E56" s="55"/>
      <c r="F56" s="17"/>
      <c r="G56" s="17"/>
      <c r="H56" s="56"/>
      <c r="J56" s="17"/>
      <c r="K56" s="17"/>
      <c r="L56" s="17"/>
      <c r="M56" s="17"/>
      <c r="N56" s="17"/>
    </row>
    <row r="57" spans="2:14" x14ac:dyDescent="0.25">
      <c r="C57" s="17"/>
      <c r="D57" s="17"/>
      <c r="E57" s="55"/>
      <c r="F57" s="17"/>
      <c r="G57" s="17"/>
      <c r="H57" s="56"/>
      <c r="J57" s="17"/>
      <c r="K57" s="17"/>
      <c r="L57" s="17"/>
      <c r="M57" s="17"/>
      <c r="N57" s="17"/>
    </row>
    <row r="58" spans="2:14" x14ac:dyDescent="0.25">
      <c r="C58" s="17"/>
      <c r="D58" s="17"/>
      <c r="E58" s="55"/>
      <c r="F58" s="17"/>
      <c r="G58" s="17"/>
      <c r="H58" s="56"/>
      <c r="J58" s="17"/>
      <c r="K58" s="17"/>
      <c r="L58" s="17"/>
      <c r="M58" s="17"/>
      <c r="N58" s="17"/>
    </row>
    <row r="59" spans="2:14" x14ac:dyDescent="0.25">
      <c r="C59" s="17"/>
      <c r="D59" s="17"/>
      <c r="E59" s="55"/>
      <c r="F59" s="17"/>
      <c r="G59" s="17"/>
      <c r="H59" s="56"/>
      <c r="J59" s="17"/>
      <c r="K59" s="17"/>
      <c r="L59" s="17"/>
      <c r="M59" s="17"/>
      <c r="N59" s="17"/>
    </row>
    <row r="60" spans="2:14" x14ac:dyDescent="0.25">
      <c r="C60" s="17"/>
      <c r="D60" s="17"/>
      <c r="E60" s="55"/>
      <c r="F60" s="17"/>
      <c r="G60" s="17"/>
      <c r="H60" s="56"/>
      <c r="J60" s="17"/>
      <c r="K60" s="17"/>
      <c r="L60" s="17"/>
      <c r="M60" s="17"/>
      <c r="N60" s="17"/>
    </row>
    <row r="61" spans="2:14" x14ac:dyDescent="0.25">
      <c r="J61" s="17"/>
      <c r="K61" s="17"/>
      <c r="L61" s="17"/>
      <c r="M61" s="17"/>
      <c r="N61" s="17"/>
    </row>
    <row r="62" spans="2:14" x14ac:dyDescent="0.25">
      <c r="J62" s="17"/>
      <c r="K62" s="17"/>
      <c r="L62" s="17"/>
      <c r="M62" s="17"/>
      <c r="N62" s="17"/>
    </row>
    <row r="63" spans="2:14" x14ac:dyDescent="0.25">
      <c r="J63" s="17"/>
      <c r="K63" s="17"/>
      <c r="L63" s="17"/>
      <c r="M63" s="17"/>
      <c r="N63" s="17"/>
    </row>
    <row r="64" spans="2:14" x14ac:dyDescent="0.25">
      <c r="J64" s="17"/>
      <c r="K64" s="17"/>
      <c r="L64" s="17"/>
      <c r="M64" s="17"/>
      <c r="N64" s="17"/>
    </row>
    <row r="65" spans="3:14" x14ac:dyDescent="0.25">
      <c r="C65" s="17"/>
      <c r="D65" s="17"/>
      <c r="E65" s="55"/>
      <c r="F65" s="17"/>
      <c r="G65" s="17"/>
      <c r="H65" s="56"/>
      <c r="J65" s="17"/>
      <c r="K65" s="17"/>
      <c r="L65" s="17"/>
      <c r="M65" s="17"/>
      <c r="N65" s="17"/>
    </row>
    <row r="66" spans="3:14" x14ac:dyDescent="0.25">
      <c r="C66" s="17"/>
      <c r="D66" s="17"/>
      <c r="E66" s="55"/>
      <c r="F66" s="17"/>
      <c r="G66" s="17"/>
      <c r="H66" s="56"/>
      <c r="J66" s="17"/>
      <c r="K66" s="17"/>
      <c r="L66" s="17"/>
      <c r="M66" s="17"/>
      <c r="N66" s="17"/>
    </row>
    <row r="67" spans="3:14" x14ac:dyDescent="0.25">
      <c r="C67" s="17"/>
      <c r="D67" s="17"/>
      <c r="E67" s="55"/>
      <c r="F67" s="17"/>
      <c r="G67" s="17"/>
      <c r="H67" s="56"/>
      <c r="J67" s="17"/>
      <c r="K67" s="17"/>
      <c r="L67" s="17"/>
      <c r="M67" s="17"/>
      <c r="N67" s="17"/>
    </row>
    <row r="68" spans="3:14" x14ac:dyDescent="0.25">
      <c r="C68" s="17"/>
      <c r="D68" s="17"/>
      <c r="E68" s="55"/>
      <c r="F68" s="17"/>
      <c r="G68" s="17"/>
      <c r="H68" s="56"/>
      <c r="J68" s="17"/>
      <c r="K68" s="17"/>
      <c r="L68" s="17"/>
      <c r="M68" s="17"/>
      <c r="N68" s="17"/>
    </row>
    <row r="69" spans="3:14" x14ac:dyDescent="0.25">
      <c r="C69" s="17"/>
      <c r="D69" s="17"/>
      <c r="E69" s="55"/>
      <c r="F69" s="17"/>
      <c r="G69" s="17"/>
      <c r="H69" s="56"/>
      <c r="J69" s="17"/>
      <c r="K69" s="17"/>
      <c r="L69" s="17"/>
      <c r="M69" s="17"/>
      <c r="N69" s="17"/>
    </row>
    <row r="70" spans="3:14" x14ac:dyDescent="0.25">
      <c r="C70" s="17"/>
      <c r="D70" s="17"/>
      <c r="E70" s="55"/>
      <c r="F70" s="17"/>
      <c r="G70" s="17"/>
      <c r="H70" s="56"/>
      <c r="J70" s="17"/>
      <c r="K70" s="17"/>
      <c r="L70" s="17"/>
      <c r="M70" s="17"/>
      <c r="N70" s="17"/>
    </row>
    <row r="71" spans="3:14" x14ac:dyDescent="0.25">
      <c r="C71" s="17"/>
      <c r="D71" s="17"/>
      <c r="E71" s="55"/>
      <c r="F71" s="17"/>
      <c r="G71" s="17"/>
      <c r="H71" s="56"/>
      <c r="J71" s="17"/>
      <c r="K71" s="17"/>
      <c r="L71" s="17"/>
      <c r="M71" s="17"/>
      <c r="N71" s="17"/>
    </row>
    <row r="72" spans="3:14" x14ac:dyDescent="0.25">
      <c r="C72" s="17"/>
      <c r="D72" s="17"/>
      <c r="E72" s="55"/>
      <c r="F72" s="17"/>
      <c r="G72" s="17"/>
      <c r="H72" s="56"/>
      <c r="J72" s="17"/>
      <c r="K72" s="17"/>
      <c r="L72" s="17"/>
      <c r="M72" s="17"/>
      <c r="N72" s="17"/>
    </row>
    <row r="73" spans="3:14" x14ac:dyDescent="0.25">
      <c r="C73" s="17"/>
      <c r="D73" s="17"/>
      <c r="E73" s="55"/>
      <c r="F73" s="17"/>
      <c r="G73" s="17"/>
      <c r="H73" s="56"/>
      <c r="J73" s="17"/>
      <c r="K73" s="17"/>
      <c r="L73" s="17"/>
      <c r="M73" s="17"/>
      <c r="N73" s="17"/>
    </row>
    <row r="74" spans="3:14" x14ac:dyDescent="0.25">
      <c r="C74" s="17"/>
      <c r="D74" s="17"/>
      <c r="E74" s="55"/>
      <c r="F74" s="17"/>
      <c r="G74" s="17"/>
      <c r="H74" s="56"/>
      <c r="J74" s="17"/>
      <c r="K74" s="17"/>
      <c r="L74" s="17"/>
      <c r="M74" s="17"/>
      <c r="N74" s="17"/>
    </row>
    <row r="75" spans="3:14" x14ac:dyDescent="0.25">
      <c r="C75" s="17"/>
      <c r="D75" s="17"/>
      <c r="E75" s="55"/>
      <c r="F75" s="17"/>
      <c r="G75" s="17"/>
      <c r="H75" s="56"/>
      <c r="J75" s="17"/>
      <c r="K75" s="17"/>
      <c r="L75" s="17"/>
      <c r="M75" s="17"/>
      <c r="N75" s="17"/>
    </row>
    <row r="76" spans="3:14" x14ac:dyDescent="0.25">
      <c r="C76" s="17"/>
      <c r="D76" s="17"/>
      <c r="E76" s="55"/>
      <c r="F76" s="17"/>
      <c r="G76" s="17"/>
      <c r="H76" s="56"/>
      <c r="J76" s="17"/>
      <c r="K76" s="17"/>
      <c r="L76" s="17"/>
      <c r="M76" s="17"/>
      <c r="N76" s="17"/>
    </row>
    <row r="77" spans="3:14" x14ac:dyDescent="0.25">
      <c r="J77" s="17"/>
      <c r="K77" s="17"/>
      <c r="L77" s="17"/>
      <c r="M77" s="17"/>
      <c r="N77" s="17"/>
    </row>
    <row r="78" spans="3:14" x14ac:dyDescent="0.25">
      <c r="J78" s="17"/>
      <c r="K78" s="17"/>
      <c r="L78" s="17"/>
      <c r="M78" s="17"/>
      <c r="N78" s="17"/>
    </row>
    <row r="79" spans="3:14" x14ac:dyDescent="0.25">
      <c r="J79" s="17"/>
      <c r="K79" s="17"/>
      <c r="L79" s="17"/>
      <c r="M79" s="17"/>
      <c r="N79" s="17"/>
    </row>
    <row r="80" spans="3:14" x14ac:dyDescent="0.25">
      <c r="J80" s="17"/>
      <c r="K80" s="17"/>
      <c r="L80" s="17"/>
      <c r="M80" s="17"/>
      <c r="N80" s="17"/>
    </row>
    <row r="81" spans="3:14" x14ac:dyDescent="0.25">
      <c r="J81" s="17"/>
      <c r="K81" s="17"/>
      <c r="L81" s="17"/>
      <c r="M81" s="17"/>
      <c r="N81" s="17"/>
    </row>
    <row r="82" spans="3:14" x14ac:dyDescent="0.25">
      <c r="J82" s="17"/>
      <c r="K82" s="17"/>
      <c r="L82" s="17"/>
      <c r="M82" s="17"/>
      <c r="N82" s="17"/>
    </row>
    <row r="83" spans="3:14" x14ac:dyDescent="0.25">
      <c r="J83" s="17"/>
      <c r="K83" s="17"/>
      <c r="L83" s="17"/>
      <c r="M83" s="17"/>
      <c r="N83" s="17"/>
    </row>
    <row r="84" spans="3:14" x14ac:dyDescent="0.25">
      <c r="J84" s="17"/>
      <c r="K84" s="17"/>
      <c r="L84" s="17"/>
      <c r="M84" s="17"/>
      <c r="N84" s="17"/>
    </row>
    <row r="85" spans="3:14" x14ac:dyDescent="0.25">
      <c r="J85" s="17"/>
      <c r="K85" s="17"/>
      <c r="L85" s="17"/>
      <c r="M85" s="17"/>
      <c r="N85" s="17"/>
    </row>
    <row r="86" spans="3:14" x14ac:dyDescent="0.25">
      <c r="J86" s="17"/>
      <c r="K86" s="17"/>
      <c r="L86" s="17"/>
      <c r="M86" s="17"/>
      <c r="N86" s="17"/>
    </row>
    <row r="87" spans="3:14" x14ac:dyDescent="0.25">
      <c r="J87" s="17"/>
      <c r="K87" s="17"/>
      <c r="L87" s="17"/>
      <c r="M87" s="17"/>
      <c r="N87" s="17"/>
    </row>
    <row r="88" spans="3:14" x14ac:dyDescent="0.25">
      <c r="C88" s="17"/>
      <c r="D88" s="17"/>
      <c r="E88" s="55"/>
      <c r="F88" s="17"/>
      <c r="G88" s="17"/>
      <c r="H88" s="56"/>
      <c r="J88" s="17"/>
      <c r="K88" s="17"/>
      <c r="L88" s="17"/>
      <c r="M88" s="17"/>
      <c r="N88" s="17"/>
    </row>
    <row r="89" spans="3:14" x14ac:dyDescent="0.25">
      <c r="C89" s="17"/>
      <c r="D89" s="17"/>
      <c r="E89" s="55"/>
      <c r="F89" s="17"/>
      <c r="G89" s="17"/>
      <c r="H89" s="56"/>
      <c r="J89" s="17"/>
      <c r="K89" s="17"/>
      <c r="L89" s="17"/>
      <c r="M89" s="17"/>
      <c r="N89" s="17"/>
    </row>
    <row r="90" spans="3:14" x14ac:dyDescent="0.25">
      <c r="C90" s="17"/>
      <c r="D90" s="17"/>
      <c r="E90" s="55"/>
      <c r="F90" s="17"/>
      <c r="G90" s="17"/>
      <c r="H90" s="56"/>
      <c r="J90" s="17"/>
      <c r="K90" s="17"/>
      <c r="L90" s="17"/>
      <c r="M90" s="17"/>
      <c r="N90" s="17"/>
    </row>
    <row r="91" spans="3:14" x14ac:dyDescent="0.25">
      <c r="C91" s="17"/>
      <c r="D91" s="17"/>
      <c r="E91" s="55"/>
      <c r="F91" s="17"/>
      <c r="G91" s="17"/>
      <c r="H91" s="56"/>
      <c r="J91" s="17"/>
      <c r="K91" s="17"/>
      <c r="L91" s="17"/>
      <c r="M91" s="17"/>
      <c r="N91" s="17"/>
    </row>
    <row r="92" spans="3:14" x14ac:dyDescent="0.25">
      <c r="C92" s="17"/>
      <c r="D92" s="17"/>
      <c r="E92" s="55"/>
      <c r="F92" s="17"/>
      <c r="G92" s="17"/>
      <c r="H92" s="56"/>
      <c r="J92" s="17"/>
      <c r="K92" s="17"/>
      <c r="L92" s="17"/>
      <c r="M92" s="17"/>
      <c r="N92" s="17"/>
    </row>
    <row r="93" spans="3:14" x14ac:dyDescent="0.25">
      <c r="C93" s="17"/>
      <c r="D93" s="17"/>
      <c r="E93" s="55"/>
      <c r="F93" s="17"/>
      <c r="G93" s="17"/>
      <c r="H93" s="56"/>
      <c r="J93" s="17"/>
      <c r="K93" s="17"/>
      <c r="L93" s="17"/>
      <c r="M93" s="17"/>
      <c r="N93" s="17"/>
    </row>
    <row r="94" spans="3:14" x14ac:dyDescent="0.25">
      <c r="C94" s="17"/>
      <c r="D94" s="17"/>
      <c r="E94" s="55"/>
      <c r="F94" s="17"/>
      <c r="G94" s="17"/>
      <c r="H94" s="56"/>
      <c r="J94" s="17"/>
      <c r="K94" s="17"/>
      <c r="L94" s="17"/>
      <c r="M94" s="17"/>
      <c r="N94" s="17"/>
    </row>
    <row r="95" spans="3:14" x14ac:dyDescent="0.25">
      <c r="C95" s="17"/>
      <c r="D95" s="17"/>
      <c r="E95" s="55"/>
      <c r="F95" s="17"/>
      <c r="G95" s="17"/>
      <c r="H95" s="56"/>
      <c r="J95" s="17"/>
      <c r="K95" s="17"/>
      <c r="L95" s="17"/>
      <c r="M95" s="17"/>
      <c r="N95" s="17"/>
    </row>
    <row r="96" spans="3:14" x14ac:dyDescent="0.25">
      <c r="C96" s="17"/>
      <c r="D96" s="17"/>
      <c r="E96" s="55"/>
      <c r="F96" s="17"/>
      <c r="G96" s="17"/>
      <c r="H96" s="56"/>
      <c r="J96" s="17"/>
      <c r="K96" s="17"/>
      <c r="L96" s="17"/>
      <c r="M96" s="17"/>
      <c r="N96" s="17"/>
    </row>
    <row r="97" spans="3:14" x14ac:dyDescent="0.25">
      <c r="C97" s="17"/>
      <c r="D97" s="17"/>
      <c r="E97" s="55"/>
      <c r="F97" s="17"/>
      <c r="G97" s="17"/>
      <c r="H97" s="56"/>
      <c r="J97" s="17"/>
      <c r="K97" s="17"/>
      <c r="L97" s="17"/>
      <c r="M97" s="17"/>
      <c r="N97" s="17"/>
    </row>
    <row r="98" spans="3:14" x14ac:dyDescent="0.25">
      <c r="C98" s="17"/>
      <c r="D98" s="17"/>
      <c r="E98" s="55"/>
      <c r="F98" s="17"/>
      <c r="G98" s="17"/>
      <c r="H98" s="56"/>
      <c r="J98" s="17"/>
      <c r="K98" s="17"/>
      <c r="L98" s="17"/>
      <c r="M98" s="17"/>
      <c r="N98" s="17"/>
    </row>
    <row r="99" spans="3:14" x14ac:dyDescent="0.25">
      <c r="C99" s="17"/>
      <c r="D99" s="17"/>
      <c r="E99" s="55"/>
      <c r="F99" s="17"/>
      <c r="G99" s="17"/>
      <c r="H99" s="56"/>
      <c r="J99" s="17"/>
      <c r="K99" s="17"/>
      <c r="L99" s="17"/>
      <c r="M99" s="17"/>
      <c r="N99" s="17"/>
    </row>
    <row r="100" spans="3:14" x14ac:dyDescent="0.25">
      <c r="C100" s="17"/>
      <c r="D100" s="17"/>
      <c r="E100" s="55"/>
      <c r="F100" s="17"/>
      <c r="G100" s="17"/>
      <c r="H100" s="56"/>
      <c r="J100" s="17"/>
      <c r="K100" s="17"/>
      <c r="L100" s="17"/>
      <c r="M100" s="17"/>
      <c r="N100" s="17"/>
    </row>
    <row r="101" spans="3:14" x14ac:dyDescent="0.25">
      <c r="C101" s="17"/>
      <c r="D101" s="17"/>
      <c r="E101" s="55"/>
      <c r="F101" s="17"/>
      <c r="G101" s="17"/>
      <c r="H101" s="56"/>
      <c r="J101" s="17"/>
      <c r="K101" s="17"/>
      <c r="L101" s="17"/>
      <c r="M101" s="17"/>
      <c r="N101" s="17"/>
    </row>
    <row r="102" spans="3:14" x14ac:dyDescent="0.25">
      <c r="C102" s="17"/>
      <c r="D102" s="17"/>
      <c r="E102" s="55"/>
      <c r="F102" s="17"/>
      <c r="G102" s="17"/>
      <c r="H102" s="56"/>
      <c r="J102" s="17"/>
      <c r="K102" s="17"/>
      <c r="L102" s="17"/>
      <c r="M102" s="17"/>
      <c r="N102" s="17"/>
    </row>
    <row r="103" spans="3:14" x14ac:dyDescent="0.25">
      <c r="C103" s="17"/>
      <c r="D103" s="17"/>
      <c r="E103" s="55"/>
      <c r="F103" s="17"/>
      <c r="G103" s="17"/>
      <c r="H103" s="56"/>
      <c r="J103" s="17"/>
      <c r="K103" s="17"/>
      <c r="L103" s="17"/>
      <c r="M103" s="17"/>
      <c r="N103" s="17"/>
    </row>
    <row r="104" spans="3:14" x14ac:dyDescent="0.25">
      <c r="C104" s="17"/>
      <c r="D104" s="17"/>
      <c r="E104" s="55"/>
      <c r="F104" s="17"/>
      <c r="G104" s="17"/>
      <c r="H104" s="56"/>
      <c r="J104" s="17"/>
      <c r="K104" s="17"/>
      <c r="L104" s="17"/>
      <c r="M104" s="17"/>
      <c r="N104" s="17"/>
    </row>
    <row r="105" spans="3:14" x14ac:dyDescent="0.25">
      <c r="C105" s="17"/>
      <c r="D105" s="17"/>
      <c r="E105" s="55"/>
      <c r="F105" s="17"/>
      <c r="G105" s="17"/>
      <c r="H105" s="56"/>
      <c r="J105" s="17"/>
      <c r="K105" s="17"/>
      <c r="L105" s="17"/>
      <c r="M105" s="17"/>
      <c r="N105" s="17"/>
    </row>
    <row r="106" spans="3:14" x14ac:dyDescent="0.25">
      <c r="C106" s="17"/>
      <c r="D106" s="17"/>
      <c r="E106" s="55"/>
      <c r="F106" s="17"/>
      <c r="G106" s="17"/>
      <c r="H106" s="56"/>
      <c r="J106" s="17"/>
      <c r="K106" s="17"/>
      <c r="L106" s="17"/>
      <c r="M106" s="17"/>
      <c r="N106" s="17"/>
    </row>
    <row r="107" spans="3:14" x14ac:dyDescent="0.25">
      <c r="C107" s="17"/>
      <c r="D107" s="17"/>
      <c r="E107" s="55"/>
      <c r="F107" s="17"/>
      <c r="G107" s="17"/>
      <c r="H107" s="56"/>
      <c r="J107" s="17"/>
      <c r="K107" s="17"/>
      <c r="L107" s="17"/>
      <c r="M107" s="17"/>
      <c r="N107" s="17"/>
    </row>
    <row r="108" spans="3:14" x14ac:dyDescent="0.25">
      <c r="C108" s="17"/>
      <c r="D108" s="17"/>
      <c r="E108" s="55"/>
      <c r="F108" s="17"/>
      <c r="G108" s="17"/>
      <c r="H108" s="56"/>
      <c r="J108" s="17"/>
      <c r="K108" s="17"/>
      <c r="L108" s="17"/>
      <c r="M108" s="17"/>
      <c r="N108" s="17"/>
    </row>
    <row r="109" spans="3:14" x14ac:dyDescent="0.25">
      <c r="C109" s="17"/>
      <c r="D109" s="17"/>
      <c r="E109" s="55"/>
      <c r="F109" s="17"/>
      <c r="G109" s="17"/>
      <c r="H109" s="56"/>
      <c r="J109" s="17"/>
      <c r="K109" s="17"/>
      <c r="L109" s="17"/>
      <c r="M109" s="17"/>
      <c r="N109" s="17"/>
    </row>
    <row r="110" spans="3:14" x14ac:dyDescent="0.25">
      <c r="C110" s="17"/>
      <c r="D110" s="17"/>
      <c r="E110" s="55"/>
      <c r="F110" s="17"/>
      <c r="G110" s="17"/>
      <c r="H110" s="56"/>
      <c r="J110" s="17"/>
      <c r="K110" s="17"/>
      <c r="L110" s="17"/>
      <c r="M110" s="17"/>
      <c r="N110" s="17"/>
    </row>
    <row r="111" spans="3:14" x14ac:dyDescent="0.25">
      <c r="C111" s="17"/>
      <c r="D111" s="17"/>
      <c r="E111" s="55"/>
      <c r="F111" s="17"/>
      <c r="G111" s="17"/>
      <c r="H111" s="56"/>
      <c r="J111" s="17"/>
      <c r="K111" s="17"/>
      <c r="L111" s="17"/>
      <c r="M111" s="17"/>
      <c r="N111" s="17"/>
    </row>
    <row r="112" spans="3:14" x14ac:dyDescent="0.25">
      <c r="C112" s="17"/>
      <c r="D112" s="17"/>
      <c r="E112" s="55"/>
      <c r="F112" s="17"/>
      <c r="G112" s="17"/>
      <c r="H112" s="56"/>
      <c r="J112" s="17"/>
      <c r="K112" s="17"/>
      <c r="L112" s="17"/>
      <c r="M112" s="17"/>
      <c r="N112" s="17"/>
    </row>
    <row r="113" spans="3:14" x14ac:dyDescent="0.25">
      <c r="C113" s="17"/>
      <c r="D113" s="17"/>
      <c r="E113" s="55"/>
      <c r="F113" s="17"/>
      <c r="G113" s="17"/>
      <c r="H113" s="56"/>
      <c r="J113" s="17"/>
      <c r="K113" s="17"/>
      <c r="L113" s="17"/>
      <c r="M113" s="17"/>
      <c r="N113" s="17"/>
    </row>
    <row r="114" spans="3:14" x14ac:dyDescent="0.25">
      <c r="C114" s="17"/>
      <c r="D114" s="17"/>
      <c r="E114" s="55"/>
      <c r="F114" s="17"/>
      <c r="G114" s="17"/>
      <c r="H114" s="56"/>
      <c r="J114" s="17"/>
      <c r="K114" s="17"/>
      <c r="L114" s="17"/>
      <c r="M114" s="17"/>
      <c r="N114" s="17"/>
    </row>
    <row r="115" spans="3:14" x14ac:dyDescent="0.25">
      <c r="C115" s="17"/>
      <c r="D115" s="17"/>
      <c r="E115" s="55"/>
      <c r="F115" s="17"/>
      <c r="G115" s="17"/>
      <c r="H115" s="56"/>
      <c r="J115" s="17"/>
      <c r="K115" s="17"/>
      <c r="L115" s="17"/>
      <c r="M115" s="17"/>
      <c r="N115" s="17"/>
    </row>
    <row r="116" spans="3:14" x14ac:dyDescent="0.25">
      <c r="C116" s="17"/>
      <c r="D116" s="17"/>
      <c r="E116" s="55"/>
      <c r="F116" s="17"/>
      <c r="G116" s="17"/>
      <c r="H116" s="56"/>
      <c r="J116" s="17"/>
      <c r="K116" s="17"/>
      <c r="L116" s="17"/>
      <c r="M116" s="17"/>
      <c r="N116" s="17"/>
    </row>
    <row r="117" spans="3:14" x14ac:dyDescent="0.25">
      <c r="C117" s="17"/>
      <c r="D117" s="17"/>
      <c r="E117" s="55"/>
      <c r="F117" s="17"/>
      <c r="G117" s="17"/>
      <c r="H117" s="56"/>
      <c r="J117" s="17"/>
      <c r="K117" s="17"/>
      <c r="L117" s="17"/>
      <c r="M117" s="17"/>
      <c r="N117" s="17"/>
    </row>
    <row r="118" spans="3:14" x14ac:dyDescent="0.25">
      <c r="C118" s="17"/>
      <c r="D118" s="17"/>
      <c r="E118" s="55"/>
      <c r="F118" s="17"/>
      <c r="G118" s="17"/>
      <c r="H118" s="56"/>
      <c r="J118" s="17"/>
      <c r="K118" s="17"/>
      <c r="L118" s="17"/>
      <c r="M118" s="17"/>
      <c r="N118" s="17"/>
    </row>
    <row r="119" spans="3:14" x14ac:dyDescent="0.25">
      <c r="C119" s="17"/>
      <c r="D119" s="17"/>
      <c r="E119" s="55"/>
      <c r="F119" s="17"/>
      <c r="G119" s="17"/>
      <c r="H119" s="56"/>
      <c r="J119" s="17"/>
      <c r="K119" s="17"/>
      <c r="L119" s="17"/>
      <c r="M119" s="17"/>
      <c r="N119" s="17"/>
    </row>
    <row r="120" spans="3:14" x14ac:dyDescent="0.25">
      <c r="C120" s="17"/>
      <c r="D120" s="17"/>
      <c r="E120" s="55"/>
      <c r="F120" s="17"/>
      <c r="G120" s="17"/>
      <c r="H120" s="56"/>
      <c r="J120" s="17"/>
      <c r="K120" s="17"/>
      <c r="L120" s="17"/>
      <c r="M120" s="17"/>
      <c r="N120" s="17"/>
    </row>
    <row r="121" spans="3:14" x14ac:dyDescent="0.25">
      <c r="C121" s="17"/>
      <c r="D121" s="17"/>
      <c r="E121" s="55"/>
      <c r="F121" s="17"/>
      <c r="G121" s="17"/>
      <c r="H121" s="56"/>
      <c r="J121" s="17"/>
      <c r="K121" s="17"/>
      <c r="L121" s="17"/>
      <c r="M121" s="17"/>
      <c r="N121" s="17"/>
    </row>
    <row r="122" spans="3:14" x14ac:dyDescent="0.25">
      <c r="C122" s="17"/>
      <c r="D122" s="17"/>
      <c r="E122" s="55"/>
      <c r="F122" s="17"/>
      <c r="G122" s="17"/>
      <c r="H122" s="56"/>
      <c r="J122" s="17"/>
      <c r="K122" s="17"/>
      <c r="L122" s="17"/>
      <c r="M122" s="17"/>
      <c r="N122" s="17"/>
    </row>
    <row r="123" spans="3:14" x14ac:dyDescent="0.25">
      <c r="C123" s="17"/>
      <c r="D123" s="17"/>
      <c r="E123" s="55"/>
      <c r="F123" s="17"/>
      <c r="G123" s="17"/>
      <c r="H123" s="56"/>
      <c r="J123" s="17"/>
      <c r="K123" s="17"/>
      <c r="L123" s="17"/>
      <c r="M123" s="17"/>
      <c r="N123" s="17"/>
    </row>
    <row r="124" spans="3:14" x14ac:dyDescent="0.25">
      <c r="C124" s="17"/>
      <c r="D124" s="17"/>
      <c r="E124" s="55"/>
      <c r="F124" s="17"/>
      <c r="G124" s="17"/>
      <c r="H124" s="56"/>
      <c r="J124" s="17"/>
      <c r="K124" s="17"/>
      <c r="L124" s="17"/>
      <c r="M124" s="17"/>
      <c r="N124" s="17"/>
    </row>
    <row r="125" spans="3:14" x14ac:dyDescent="0.25">
      <c r="C125" s="17"/>
      <c r="D125" s="17"/>
      <c r="E125" s="55"/>
      <c r="F125" s="17"/>
      <c r="G125" s="17"/>
      <c r="H125" s="56"/>
      <c r="J125" s="17"/>
      <c r="K125" s="17"/>
      <c r="L125" s="17"/>
      <c r="M125" s="17"/>
      <c r="N125" s="17"/>
    </row>
    <row r="126" spans="3:14" x14ac:dyDescent="0.25">
      <c r="C126" s="17"/>
      <c r="D126" s="17"/>
      <c r="E126" s="55"/>
      <c r="F126" s="17"/>
      <c r="G126" s="17"/>
      <c r="H126" s="56"/>
      <c r="J126" s="17"/>
      <c r="K126" s="17"/>
      <c r="L126" s="17"/>
      <c r="M126" s="17"/>
      <c r="N126" s="17"/>
    </row>
    <row r="127" spans="3:14" x14ac:dyDescent="0.25">
      <c r="C127" s="17"/>
      <c r="D127" s="17"/>
      <c r="E127" s="55"/>
      <c r="F127" s="17"/>
      <c r="G127" s="17"/>
      <c r="H127" s="56"/>
      <c r="J127" s="17"/>
      <c r="K127" s="17"/>
      <c r="L127" s="17"/>
      <c r="M127" s="17"/>
      <c r="N127" s="17"/>
    </row>
    <row r="128" spans="3:14" x14ac:dyDescent="0.25">
      <c r="C128" s="17"/>
      <c r="D128" s="17"/>
      <c r="E128" s="55"/>
      <c r="F128" s="17"/>
      <c r="G128" s="17"/>
      <c r="H128" s="56"/>
      <c r="J128" s="17"/>
      <c r="K128" s="17"/>
      <c r="L128" s="17"/>
      <c r="M128" s="17"/>
      <c r="N128" s="17"/>
    </row>
    <row r="129" spans="2:14" x14ac:dyDescent="0.25">
      <c r="C129" s="17"/>
      <c r="D129" s="17"/>
      <c r="E129" s="55"/>
      <c r="F129" s="17"/>
      <c r="G129" s="17"/>
      <c r="H129" s="56"/>
      <c r="J129" s="17"/>
      <c r="K129" s="17"/>
      <c r="L129" s="17"/>
      <c r="M129" s="17"/>
      <c r="N129" s="17"/>
    </row>
    <row r="130" spans="2:14" x14ac:dyDescent="0.25">
      <c r="C130" s="17"/>
      <c r="D130" s="17"/>
      <c r="E130" s="55"/>
      <c r="F130" s="17"/>
      <c r="G130" s="17"/>
      <c r="H130" s="56"/>
      <c r="J130" s="17"/>
      <c r="K130" s="17"/>
      <c r="L130" s="17"/>
      <c r="M130" s="17"/>
      <c r="N130" s="17"/>
    </row>
    <row r="131" spans="2:14" x14ac:dyDescent="0.25">
      <c r="C131" s="17"/>
      <c r="D131" s="17"/>
      <c r="E131" s="55"/>
      <c r="F131" s="17"/>
      <c r="G131" s="17"/>
      <c r="H131" s="56"/>
      <c r="J131" s="17"/>
      <c r="K131" s="17"/>
      <c r="L131" s="17"/>
      <c r="M131" s="17"/>
      <c r="N131" s="17"/>
    </row>
    <row r="132" spans="2:14" x14ac:dyDescent="0.25">
      <c r="C132" s="17"/>
      <c r="D132" s="17"/>
      <c r="E132" s="55"/>
      <c r="F132" s="17"/>
      <c r="G132" s="17"/>
      <c r="H132" s="56"/>
      <c r="J132" s="17"/>
      <c r="K132" s="17"/>
      <c r="L132" s="17"/>
      <c r="M132" s="17"/>
      <c r="N132" s="17"/>
    </row>
    <row r="133" spans="2:14" x14ac:dyDescent="0.25">
      <c r="J133" s="17"/>
      <c r="K133" s="17"/>
      <c r="L133" s="17"/>
      <c r="M133" s="17"/>
      <c r="N133" s="17"/>
    </row>
    <row r="134" spans="2:14" x14ac:dyDescent="0.25">
      <c r="B134" s="13" t="s">
        <v>106</v>
      </c>
      <c r="C134" s="17">
        <v>59860.393059999929</v>
      </c>
      <c r="D134" s="17">
        <v>53947.454050000029</v>
      </c>
      <c r="E134" s="55">
        <v>-9.8778820314012597E-2</v>
      </c>
      <c r="F134" s="17">
        <v>343666.58000999998</v>
      </c>
      <c r="G134" s="17">
        <v>364517.90330999997</v>
      </c>
      <c r="H134" s="56">
        <v>6.0673118984666069E-2</v>
      </c>
      <c r="J134" s="17"/>
      <c r="K134" s="17"/>
      <c r="L134" s="17"/>
      <c r="M134" s="17"/>
      <c r="N134" s="17"/>
    </row>
    <row r="135" spans="2:14" x14ac:dyDescent="0.25">
      <c r="B135" s="13" t="s">
        <v>107</v>
      </c>
      <c r="C135" s="17">
        <v>1960.3363700000023</v>
      </c>
      <c r="D135" s="17">
        <v>4267.8732699999991</v>
      </c>
      <c r="E135" s="55">
        <v>1.1771127319338539</v>
      </c>
      <c r="F135" s="17">
        <v>24661.931989999979</v>
      </c>
      <c r="G135" s="17">
        <v>37771.302989999996</v>
      </c>
      <c r="H135" s="56">
        <v>0.53156301806831918</v>
      </c>
      <c r="J135" s="17"/>
      <c r="K135" s="17"/>
      <c r="L135" s="17"/>
      <c r="M135" s="17"/>
      <c r="N135" s="17"/>
    </row>
    <row r="136" spans="2:14" x14ac:dyDescent="0.25">
      <c r="B136" s="13" t="s">
        <v>108</v>
      </c>
      <c r="C136" s="17">
        <v>856.84732000000008</v>
      </c>
      <c r="D136" s="17">
        <v>703.36009000000024</v>
      </c>
      <c r="E136" s="55">
        <v>-0.17913019789803372</v>
      </c>
      <c r="F136" s="17">
        <v>5801.3957900000005</v>
      </c>
      <c r="G136" s="17">
        <v>4937.4891899999984</v>
      </c>
      <c r="H136" s="56">
        <v>-0.14891357722724896</v>
      </c>
      <c r="J136" s="17"/>
      <c r="K136" s="17"/>
      <c r="L136" s="17"/>
      <c r="M136" s="17"/>
      <c r="N136" s="17"/>
    </row>
    <row r="137" spans="2:14" x14ac:dyDescent="0.25">
      <c r="B137" s="13" t="s">
        <v>109</v>
      </c>
      <c r="C137" s="17">
        <v>406.44846000000001</v>
      </c>
      <c r="D137" s="17">
        <v>304.07193000000007</v>
      </c>
      <c r="E137" s="55">
        <v>-0.2518807181604279</v>
      </c>
      <c r="F137" s="17">
        <v>1921.0882400000003</v>
      </c>
      <c r="G137" s="17">
        <v>2367.2565200000004</v>
      </c>
      <c r="H137" s="56">
        <v>0.23224767645238412</v>
      </c>
      <c r="J137" s="17"/>
      <c r="K137" s="17"/>
      <c r="L137" s="17"/>
      <c r="M137" s="17"/>
      <c r="N137" s="17"/>
    </row>
    <row r="138" spans="2:14" x14ac:dyDescent="0.25">
      <c r="B138" s="13" t="s">
        <v>110</v>
      </c>
      <c r="C138" s="17">
        <v>32.268419999999999</v>
      </c>
      <c r="D138" s="17">
        <v>165.87434999999996</v>
      </c>
      <c r="E138" s="55">
        <v>4.1404546612446467</v>
      </c>
      <c r="F138" s="17">
        <v>275.29480000000001</v>
      </c>
      <c r="G138" s="17">
        <v>497.93579999999992</v>
      </c>
      <c r="H138" s="56">
        <v>0.80873667065269628</v>
      </c>
      <c r="J138" s="17"/>
      <c r="K138" s="17"/>
      <c r="L138" s="17"/>
      <c r="M138" s="17"/>
      <c r="N138" s="17"/>
    </row>
    <row r="139" spans="2:14" x14ac:dyDescent="0.25">
      <c r="B139" s="13" t="s">
        <v>111</v>
      </c>
      <c r="C139" s="17">
        <v>67.961210000000008</v>
      </c>
      <c r="D139" s="17">
        <v>0.99980999999999998</v>
      </c>
      <c r="E139" s="55">
        <v>-0.98528851973059339</v>
      </c>
      <c r="F139" s="17">
        <v>225.11048000000005</v>
      </c>
      <c r="G139" s="17">
        <v>113.60461000000001</v>
      </c>
      <c r="H139" s="56">
        <v>-0.4953384222715887</v>
      </c>
      <c r="J139" s="17"/>
      <c r="K139" s="17"/>
      <c r="L139" s="17"/>
      <c r="M139" s="17"/>
      <c r="N139" s="17"/>
    </row>
    <row r="140" spans="2:14" x14ac:dyDescent="0.25">
      <c r="B140" s="13" t="s">
        <v>112</v>
      </c>
      <c r="C140" s="17">
        <v>0</v>
      </c>
      <c r="D140" s="17">
        <v>0</v>
      </c>
      <c r="E140" s="55" t="e">
        <v>#DIV/0!</v>
      </c>
      <c r="F140" s="17">
        <v>0</v>
      </c>
      <c r="G140" s="17">
        <v>9.84178</v>
      </c>
      <c r="H140" s="56" t="e">
        <v>#DIV/0!</v>
      </c>
      <c r="J140" s="17"/>
      <c r="K140" s="17"/>
      <c r="L140" s="17"/>
      <c r="M140" s="17"/>
      <c r="N140" s="17"/>
    </row>
    <row r="141" spans="2:14" x14ac:dyDescent="0.25">
      <c r="B141" s="13" t="s">
        <v>113</v>
      </c>
      <c r="C141" s="17">
        <v>0.51518999999999993</v>
      </c>
      <c r="D141" s="17">
        <v>0</v>
      </c>
      <c r="E141" s="55">
        <v>-1</v>
      </c>
      <c r="F141" s="17">
        <v>0.51518999999999993</v>
      </c>
      <c r="G141" s="17">
        <v>0.58687</v>
      </c>
      <c r="H141" s="56">
        <v>0.13913313534812416</v>
      </c>
      <c r="J141" s="17"/>
      <c r="K141" s="17"/>
      <c r="L141" s="17"/>
      <c r="M141" s="17"/>
      <c r="N141" s="17"/>
    </row>
    <row r="142" spans="2:14" x14ac:dyDescent="0.25">
      <c r="B142" s="13" t="s">
        <v>114</v>
      </c>
      <c r="C142" s="17">
        <v>0</v>
      </c>
      <c r="D142" s="17">
        <v>0</v>
      </c>
      <c r="E142" s="55" t="e">
        <v>#DIV/0!</v>
      </c>
      <c r="F142" s="17">
        <v>0.58745999999999998</v>
      </c>
      <c r="G142" s="17">
        <v>0.11599</v>
      </c>
      <c r="H142" s="56">
        <v>-0.80255676982262625</v>
      </c>
      <c r="J142" s="17"/>
      <c r="K142" s="17"/>
      <c r="L142" s="17"/>
      <c r="M142" s="17"/>
      <c r="N142" s="17"/>
    </row>
    <row r="143" spans="2:14" x14ac:dyDescent="0.25">
      <c r="B143" s="13" t="s">
        <v>115</v>
      </c>
      <c r="C143" s="17">
        <v>0</v>
      </c>
      <c r="D143" s="17">
        <v>0</v>
      </c>
      <c r="E143" s="55" t="e">
        <v>#DIV/0!</v>
      </c>
      <c r="F143" s="17">
        <v>8.165E-2</v>
      </c>
      <c r="G143" s="17">
        <v>0</v>
      </c>
      <c r="H143" s="56">
        <v>-1</v>
      </c>
      <c r="J143" s="17"/>
      <c r="K143" s="17"/>
      <c r="L143" s="17"/>
      <c r="M143" s="17"/>
      <c r="N143" s="17"/>
    </row>
    <row r="144" spans="2:14" x14ac:dyDescent="0.25">
      <c r="J144" s="17"/>
      <c r="K144" s="17"/>
      <c r="L144" s="17"/>
      <c r="M144" s="17"/>
      <c r="N144" s="17"/>
    </row>
    <row r="145" spans="10:14" x14ac:dyDescent="0.25">
      <c r="J145" s="17"/>
      <c r="K145" s="17"/>
      <c r="L145" s="17"/>
      <c r="M145" s="17"/>
      <c r="N145" s="17"/>
    </row>
  </sheetData>
  <mergeCells count="1">
    <mergeCell ref="B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64"/>
  <sheetViews>
    <sheetView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B55" sqref="B55"/>
    </sheetView>
  </sheetViews>
  <sheetFormatPr baseColWidth="10" defaultRowHeight="15" x14ac:dyDescent="0.25"/>
  <cols>
    <col min="1" max="1" width="11.42578125" style="13"/>
    <col min="2" max="2" width="22.42578125" style="13" bestFit="1" customWidth="1"/>
    <col min="3" max="4" width="16.85546875" style="13" bestFit="1" customWidth="1"/>
    <col min="5" max="5" width="11.28515625" style="13" bestFit="1" customWidth="1"/>
    <col min="6" max="7" width="17.85546875" style="13" bestFit="1" customWidth="1"/>
    <col min="8" max="8" width="11.28515625" style="13" bestFit="1" customWidth="1"/>
    <col min="9" max="16384" width="11.42578125" style="13"/>
  </cols>
  <sheetData>
    <row r="4" spans="2:8" x14ac:dyDescent="0.25">
      <c r="B4" s="60" t="s">
        <v>62</v>
      </c>
      <c r="C4" s="60"/>
      <c r="D4" s="60"/>
      <c r="E4" s="60"/>
      <c r="F4" s="60"/>
      <c r="G4" s="60"/>
      <c r="H4" s="60"/>
    </row>
    <row r="5" spans="2:8" x14ac:dyDescent="0.25">
      <c r="B5" s="20" t="s">
        <v>101</v>
      </c>
      <c r="C5" s="21" t="s">
        <v>95</v>
      </c>
      <c r="D5" s="21" t="s">
        <v>96</v>
      </c>
      <c r="E5" s="20" t="s">
        <v>58</v>
      </c>
      <c r="F5" s="21" t="s">
        <v>97</v>
      </c>
      <c r="G5" s="21" t="s">
        <v>98</v>
      </c>
      <c r="H5" s="20" t="s">
        <v>58</v>
      </c>
    </row>
    <row r="6" spans="2:8" x14ac:dyDescent="0.25">
      <c r="B6" s="14" t="s">
        <v>68</v>
      </c>
      <c r="C6" s="15">
        <v>10262.929470000001</v>
      </c>
      <c r="D6" s="15">
        <v>34624.155459999994</v>
      </c>
      <c r="E6" s="16">
        <v>2.3737107481066997</v>
      </c>
      <c r="F6" s="15">
        <v>42943.267909999995</v>
      </c>
      <c r="G6" s="15">
        <v>91620.785920000024</v>
      </c>
      <c r="H6" s="16">
        <v>1.1335308275098626</v>
      </c>
    </row>
    <row r="7" spans="2:8" x14ac:dyDescent="0.25">
      <c r="B7" s="13" t="s">
        <v>38</v>
      </c>
      <c r="C7" s="17">
        <v>4681.5403299999998</v>
      </c>
      <c r="D7" s="17">
        <v>6336.1948500000008</v>
      </c>
      <c r="E7" s="18">
        <v>0.35344232952490667</v>
      </c>
      <c r="F7" s="17">
        <v>23096.50979</v>
      </c>
      <c r="G7" s="17">
        <v>24801.284680000001</v>
      </c>
      <c r="H7" s="18">
        <v>7.3810930980494294E-2</v>
      </c>
    </row>
    <row r="8" spans="2:8" x14ac:dyDescent="0.25">
      <c r="B8" s="13" t="s">
        <v>37</v>
      </c>
      <c r="C8" s="17">
        <v>0</v>
      </c>
      <c r="D8" s="17">
        <v>22672.22856</v>
      </c>
      <c r="E8" s="18" t="s">
        <v>1</v>
      </c>
      <c r="F8" s="17">
        <v>0</v>
      </c>
      <c r="G8" s="17">
        <v>42159.996500000001</v>
      </c>
      <c r="H8" s="18" t="s">
        <v>1</v>
      </c>
    </row>
    <row r="9" spans="2:8" x14ac:dyDescent="0.25">
      <c r="B9" s="13" t="s">
        <v>99</v>
      </c>
      <c r="C9" s="17">
        <v>2199.3510999999994</v>
      </c>
      <c r="D9" s="17">
        <v>1375.6548699999998</v>
      </c>
      <c r="E9" s="18">
        <v>-0.37451784301287772</v>
      </c>
      <c r="F9" s="17">
        <v>6543.5990700000002</v>
      </c>
      <c r="G9" s="17">
        <v>3981.9560600000004</v>
      </c>
      <c r="H9" s="18">
        <v>-0.39147309952778014</v>
      </c>
    </row>
    <row r="10" spans="2:8" x14ac:dyDescent="0.25">
      <c r="B10" s="13" t="s">
        <v>3</v>
      </c>
      <c r="C10" s="17">
        <v>842.31045000000006</v>
      </c>
      <c r="D10" s="17">
        <v>795.46752000000038</v>
      </c>
      <c r="E10" s="18">
        <v>-5.5612428885335206E-2</v>
      </c>
      <c r="F10" s="17">
        <v>3657.5034699999997</v>
      </c>
      <c r="G10" s="17">
        <v>5193.4268000000002</v>
      </c>
      <c r="H10" s="18">
        <v>0.41993762756430142</v>
      </c>
    </row>
    <row r="11" spans="2:8" x14ac:dyDescent="0.25">
      <c r="B11" s="13" t="s">
        <v>2</v>
      </c>
      <c r="C11" s="17">
        <v>875.83785</v>
      </c>
      <c r="D11" s="17">
        <v>1096.4209000000003</v>
      </c>
      <c r="E11" s="18">
        <v>0.25185375352298417</v>
      </c>
      <c r="F11" s="17">
        <v>4609.4427400000004</v>
      </c>
      <c r="G11" s="17">
        <v>3971.059150000001</v>
      </c>
      <c r="H11" s="18">
        <v>-0.13849474350992791</v>
      </c>
    </row>
    <row r="12" spans="2:8" x14ac:dyDescent="0.25">
      <c r="B12" s="13" t="s">
        <v>43</v>
      </c>
      <c r="C12" s="17">
        <v>1663.8897400000008</v>
      </c>
      <c r="D12" s="17">
        <v>2348.1887599999923</v>
      </c>
      <c r="E12" s="19">
        <v>0.41126464305260479</v>
      </c>
      <c r="F12" s="17">
        <v>5036.2128399999983</v>
      </c>
      <c r="G12" s="17">
        <v>11513.062730000014</v>
      </c>
      <c r="H12" s="19">
        <v>1.2860556326289057</v>
      </c>
    </row>
    <row r="13" spans="2:8" x14ac:dyDescent="0.25">
      <c r="B13" s="14" t="s">
        <v>71</v>
      </c>
      <c r="C13" s="15">
        <v>2244856.5631599999</v>
      </c>
      <c r="D13" s="15">
        <v>2829418.8758900026</v>
      </c>
      <c r="E13" s="16">
        <v>0.26040074110888251</v>
      </c>
      <c r="F13" s="15">
        <v>11025562.959129993</v>
      </c>
      <c r="G13" s="15">
        <v>12944223.832530001</v>
      </c>
      <c r="H13" s="16">
        <v>0.17401931135055668</v>
      </c>
    </row>
    <row r="14" spans="2:8" x14ac:dyDescent="0.25">
      <c r="B14" s="13" t="s">
        <v>36</v>
      </c>
      <c r="C14" s="17">
        <v>859735.78185000049</v>
      </c>
      <c r="D14" s="17">
        <v>1229475.2156200022</v>
      </c>
      <c r="E14" s="18">
        <v>0.43006170218295137</v>
      </c>
      <c r="F14" s="17">
        <v>4266409.2668499975</v>
      </c>
      <c r="G14" s="17">
        <v>5139781.5324500008</v>
      </c>
      <c r="H14" s="18">
        <v>0.20470897444980402</v>
      </c>
    </row>
    <row r="15" spans="2:8" x14ac:dyDescent="0.25">
      <c r="B15" s="13" t="s">
        <v>5</v>
      </c>
      <c r="C15" s="17">
        <v>447484.23503999988</v>
      </c>
      <c r="D15" s="17">
        <v>549044.12896000058</v>
      </c>
      <c r="E15" s="18">
        <v>0.22695747909626907</v>
      </c>
      <c r="F15" s="17">
        <v>2081506.0792099992</v>
      </c>
      <c r="G15" s="17">
        <v>2760318.6543100001</v>
      </c>
      <c r="H15" s="18">
        <v>0.32611606657311942</v>
      </c>
    </row>
    <row r="16" spans="2:8" x14ac:dyDescent="0.25">
      <c r="B16" s="13" t="s">
        <v>6</v>
      </c>
      <c r="C16" s="17">
        <v>228511.3392899996</v>
      </c>
      <c r="D16" s="17">
        <v>259964.35744000008</v>
      </c>
      <c r="E16" s="18">
        <v>0.13764313949464024</v>
      </c>
      <c r="F16" s="17">
        <v>1171412.7024299998</v>
      </c>
      <c r="G16" s="17">
        <v>1313662.8370200004</v>
      </c>
      <c r="H16" s="18">
        <v>0.12143468676318292</v>
      </c>
    </row>
    <row r="17" spans="2:8" x14ac:dyDescent="0.25">
      <c r="B17" s="13" t="s">
        <v>32</v>
      </c>
      <c r="C17" s="17">
        <v>163697.87167999992</v>
      </c>
      <c r="D17" s="17">
        <v>183354.83127000011</v>
      </c>
      <c r="E17" s="18">
        <v>0.12008072791823479</v>
      </c>
      <c r="F17" s="17">
        <v>820637.13463999995</v>
      </c>
      <c r="G17" s="17">
        <v>932050.43975000083</v>
      </c>
      <c r="H17" s="18">
        <v>0.13576439623205211</v>
      </c>
    </row>
    <row r="18" spans="2:8" x14ac:dyDescent="0.25">
      <c r="B18" s="13" t="s">
        <v>7</v>
      </c>
      <c r="C18" s="17">
        <v>124565.17053999996</v>
      </c>
      <c r="D18" s="17">
        <v>149649.70466999995</v>
      </c>
      <c r="E18" s="18">
        <v>0.20137678952516611</v>
      </c>
      <c r="F18" s="17">
        <v>689977.75715999969</v>
      </c>
      <c r="G18" s="17">
        <v>654750.52465000015</v>
      </c>
      <c r="H18" s="18">
        <v>-5.1055605987934405E-2</v>
      </c>
    </row>
    <row r="19" spans="2:8" x14ac:dyDescent="0.25">
      <c r="B19" s="13" t="s">
        <v>8</v>
      </c>
      <c r="C19" s="17">
        <v>109774.80402000017</v>
      </c>
      <c r="D19" s="17">
        <v>97297.885859999908</v>
      </c>
      <c r="E19" s="18">
        <v>-0.11365921598663989</v>
      </c>
      <c r="F19" s="17">
        <v>477317.86429000006</v>
      </c>
      <c r="G19" s="17">
        <v>503897.27992999967</v>
      </c>
      <c r="H19" s="18">
        <v>5.5684937917703688E-2</v>
      </c>
    </row>
    <row r="20" spans="2:8" x14ac:dyDescent="0.25">
      <c r="B20" s="13" t="s">
        <v>33</v>
      </c>
      <c r="C20" s="17">
        <v>73929.946710000106</v>
      </c>
      <c r="D20" s="17">
        <v>104389.36496999976</v>
      </c>
      <c r="E20" s="18">
        <v>0.41200379028380341</v>
      </c>
      <c r="F20" s="17">
        <v>381701.00991999998</v>
      </c>
      <c r="G20" s="17">
        <v>463195.47114999976</v>
      </c>
      <c r="H20" s="18">
        <v>0.21350339431137491</v>
      </c>
    </row>
    <row r="21" spans="2:8" x14ac:dyDescent="0.25">
      <c r="B21" s="13" t="s">
        <v>35</v>
      </c>
      <c r="C21" s="17">
        <v>78599.868829999992</v>
      </c>
      <c r="D21" s="17">
        <v>69381.01685</v>
      </c>
      <c r="E21" s="18">
        <v>-0.11728838886409633</v>
      </c>
      <c r="F21" s="17">
        <v>382597.03369999997</v>
      </c>
      <c r="G21" s="17">
        <v>313752.60036000004</v>
      </c>
      <c r="H21" s="18">
        <v>-0.17993979899483986</v>
      </c>
    </row>
    <row r="22" spans="2:8" x14ac:dyDescent="0.25">
      <c r="B22" s="13" t="s">
        <v>34</v>
      </c>
      <c r="C22" s="17">
        <v>59664.805209999984</v>
      </c>
      <c r="D22" s="17">
        <v>76038.112469999935</v>
      </c>
      <c r="E22" s="18">
        <v>0.27442153213056569</v>
      </c>
      <c r="F22" s="17">
        <v>296825.57972000015</v>
      </c>
      <c r="G22" s="17">
        <v>333047.6287899997</v>
      </c>
      <c r="H22" s="18">
        <v>0.12203142702245662</v>
      </c>
    </row>
    <row r="23" spans="2:8" x14ac:dyDescent="0.25">
      <c r="B23" s="13" t="s">
        <v>9</v>
      </c>
      <c r="C23" s="17">
        <v>47748.149420000009</v>
      </c>
      <c r="D23" s="17">
        <v>51491.394190000006</v>
      </c>
      <c r="E23" s="18">
        <v>7.8395598896908933E-2</v>
      </c>
      <c r="F23" s="17">
        <v>227587.60090000002</v>
      </c>
      <c r="G23" s="17">
        <v>243458.06948000001</v>
      </c>
      <c r="H23" s="18">
        <v>6.9733449964936176E-2</v>
      </c>
    </row>
    <row r="24" spans="2:8" x14ac:dyDescent="0.25">
      <c r="B24" s="13" t="s">
        <v>43</v>
      </c>
      <c r="C24" s="17">
        <v>146640.8894099998</v>
      </c>
      <c r="D24" s="17">
        <v>162315.65197000012</v>
      </c>
      <c r="E24" s="19">
        <v>0.10689216781940379</v>
      </c>
      <c r="F24" s="17">
        <v>684766.13210999698</v>
      </c>
      <c r="G24" s="17">
        <v>773224.93359999976</v>
      </c>
      <c r="H24" s="19">
        <v>0.12918104056553023</v>
      </c>
    </row>
    <row r="25" spans="2:8" x14ac:dyDescent="0.25">
      <c r="B25" s="14" t="s">
        <v>10</v>
      </c>
      <c r="C25" s="15">
        <v>1602199.0643399991</v>
      </c>
      <c r="D25" s="15">
        <v>1836784.5246000013</v>
      </c>
      <c r="E25" s="16">
        <v>0.14641467810158529</v>
      </c>
      <c r="F25" s="15">
        <v>7868777.4076899998</v>
      </c>
      <c r="G25" s="15">
        <v>9057604.1830000076</v>
      </c>
      <c r="H25" s="16">
        <v>0.15108151034342276</v>
      </c>
    </row>
    <row r="26" spans="2:8" x14ac:dyDescent="0.25">
      <c r="B26" s="13" t="s">
        <v>11</v>
      </c>
      <c r="C26" s="17">
        <v>1030462.8864299993</v>
      </c>
      <c r="D26" s="17">
        <v>1207136.1661700008</v>
      </c>
      <c r="E26" s="18">
        <v>0.17145040550861529</v>
      </c>
      <c r="F26" s="17">
        <v>4954050.3088499997</v>
      </c>
      <c r="G26" s="17">
        <v>6004622.8605400054</v>
      </c>
      <c r="H26" s="18">
        <v>0.21206335951276992</v>
      </c>
    </row>
    <row r="27" spans="2:8" x14ac:dyDescent="0.25">
      <c r="B27" s="13" t="s">
        <v>12</v>
      </c>
      <c r="C27" s="17">
        <v>146688.36925999998</v>
      </c>
      <c r="D27" s="17">
        <v>144613.79417000004</v>
      </c>
      <c r="E27" s="18">
        <v>-1.414273742673376E-2</v>
      </c>
      <c r="F27" s="17">
        <v>814505.28540000005</v>
      </c>
      <c r="G27" s="17">
        <v>678760.66579999996</v>
      </c>
      <c r="H27" s="18">
        <v>-0.1666589794237327</v>
      </c>
    </row>
    <row r="28" spans="2:8" x14ac:dyDescent="0.25">
      <c r="B28" s="13" t="s">
        <v>39</v>
      </c>
      <c r="C28" s="17">
        <v>120495.89138000004</v>
      </c>
      <c r="D28" s="17">
        <v>155021.65922000012</v>
      </c>
      <c r="E28" s="18">
        <v>0.28653066461094856</v>
      </c>
      <c r="F28" s="17">
        <v>696249.13561999996</v>
      </c>
      <c r="G28" s="17">
        <v>788783.00441000017</v>
      </c>
      <c r="H28" s="18">
        <v>0.13290338767544765</v>
      </c>
    </row>
    <row r="29" spans="2:8" x14ac:dyDescent="0.25">
      <c r="B29" s="13" t="s">
        <v>47</v>
      </c>
      <c r="C29" s="17">
        <v>55005.285529999965</v>
      </c>
      <c r="D29" s="17">
        <v>86356.25665000001</v>
      </c>
      <c r="E29" s="18">
        <v>0.56996288298333031</v>
      </c>
      <c r="F29" s="17">
        <v>366498.12407999998</v>
      </c>
      <c r="G29" s="17">
        <v>414733.9302099999</v>
      </c>
      <c r="H29" s="18">
        <v>0.13161269583871299</v>
      </c>
    </row>
    <row r="30" spans="2:8" x14ac:dyDescent="0.25">
      <c r="B30" s="13" t="s">
        <v>13</v>
      </c>
      <c r="C30" s="17">
        <v>70257.018079999951</v>
      </c>
      <c r="D30" s="17">
        <v>76961.076310000091</v>
      </c>
      <c r="E30" s="18">
        <v>9.5421901088463365E-2</v>
      </c>
      <c r="F30" s="17">
        <v>304050.44284999988</v>
      </c>
      <c r="G30" s="17">
        <v>345647.87437999999</v>
      </c>
      <c r="H30" s="18">
        <v>0.1368109552483755</v>
      </c>
    </row>
    <row r="31" spans="2:8" x14ac:dyDescent="0.25">
      <c r="B31" s="13" t="s">
        <v>14</v>
      </c>
      <c r="C31" s="17">
        <v>78142.329040000026</v>
      </c>
      <c r="D31" s="17">
        <v>62338.544150000023</v>
      </c>
      <c r="E31" s="18">
        <v>-0.20224358659581612</v>
      </c>
      <c r="F31" s="17">
        <v>288420.62597000005</v>
      </c>
      <c r="G31" s="17">
        <v>286922.04200000007</v>
      </c>
      <c r="H31" s="18">
        <v>-5.1958280201355768E-3</v>
      </c>
    </row>
    <row r="32" spans="2:8" x14ac:dyDescent="0.25">
      <c r="B32" s="13" t="s">
        <v>46</v>
      </c>
      <c r="C32" s="17">
        <v>17682.097159999979</v>
      </c>
      <c r="D32" s="17">
        <v>18823.588249999997</v>
      </c>
      <c r="E32" s="18">
        <v>6.4556318160171211E-2</v>
      </c>
      <c r="F32" s="17">
        <v>88180.108159999974</v>
      </c>
      <c r="G32" s="17">
        <v>103101.21153</v>
      </c>
      <c r="H32" s="18">
        <v>0.16921167008466531</v>
      </c>
    </row>
    <row r="33" spans="2:8" x14ac:dyDescent="0.25">
      <c r="B33" s="13" t="s">
        <v>16</v>
      </c>
      <c r="C33" s="17">
        <v>15191.986090000013</v>
      </c>
      <c r="D33" s="17">
        <v>19596.878689999994</v>
      </c>
      <c r="E33" s="18">
        <v>0.28994843557021566</v>
      </c>
      <c r="F33" s="17">
        <v>69024.706820000007</v>
      </c>
      <c r="G33" s="17">
        <v>100247.74538000001</v>
      </c>
      <c r="H33" s="18">
        <v>0.45234583381023624</v>
      </c>
    </row>
    <row r="34" spans="2:8" x14ac:dyDescent="0.25">
      <c r="B34" s="13" t="s">
        <v>15</v>
      </c>
      <c r="C34" s="17">
        <v>22563.516100000026</v>
      </c>
      <c r="D34" s="17">
        <v>14546.30364</v>
      </c>
      <c r="E34" s="18">
        <v>-0.35531751454286936</v>
      </c>
      <c r="F34" s="17">
        <v>71355.43154000002</v>
      </c>
      <c r="G34" s="17">
        <v>68695.781220000004</v>
      </c>
      <c r="H34" s="18">
        <v>-3.7273270760181602E-2</v>
      </c>
    </row>
    <row r="35" spans="2:8" x14ac:dyDescent="0.25">
      <c r="B35" s="13" t="s">
        <v>17</v>
      </c>
      <c r="C35" s="17">
        <v>8371.9989800000021</v>
      </c>
      <c r="D35" s="17">
        <v>11577.381029999997</v>
      </c>
      <c r="E35" s="18">
        <v>0.38286937894490708</v>
      </c>
      <c r="F35" s="17">
        <v>41591.15322</v>
      </c>
      <c r="G35" s="17">
        <v>69272.940290000028</v>
      </c>
      <c r="H35" s="18">
        <v>0.66556911571013233</v>
      </c>
    </row>
    <row r="36" spans="2:8" x14ac:dyDescent="0.25">
      <c r="B36" s="13" t="s">
        <v>100</v>
      </c>
      <c r="C36" s="17">
        <v>5976.9297300000017</v>
      </c>
      <c r="D36" s="17">
        <v>5497.7029299999995</v>
      </c>
      <c r="E36" s="18">
        <v>-8.0179426837598364E-2</v>
      </c>
      <c r="F36" s="17">
        <v>29658.989149999998</v>
      </c>
      <c r="G36" s="17">
        <v>39174.186990000002</v>
      </c>
      <c r="H36" s="18">
        <v>0.32082003172383927</v>
      </c>
    </row>
    <row r="37" spans="2:8" x14ac:dyDescent="0.25">
      <c r="B37" s="13" t="s">
        <v>43</v>
      </c>
      <c r="C37" s="17">
        <v>31360.756559999947</v>
      </c>
      <c r="D37" s="17">
        <v>34315.1733900002</v>
      </c>
      <c r="E37" s="19">
        <v>9.4207447589722951E-2</v>
      </c>
      <c r="F37" s="17">
        <v>145193.09603000034</v>
      </c>
      <c r="G37" s="17">
        <v>157641.94025000129</v>
      </c>
      <c r="H37" s="18">
        <v>8.5739918497424475E-2</v>
      </c>
    </row>
    <row r="38" spans="2:8" x14ac:dyDescent="0.25">
      <c r="B38" s="14" t="s">
        <v>19</v>
      </c>
      <c r="C38" s="15">
        <v>815681.45425999968</v>
      </c>
      <c r="D38" s="15">
        <v>1135248.3708999988</v>
      </c>
      <c r="E38" s="16">
        <v>0.39177906396059464</v>
      </c>
      <c r="F38" s="15">
        <v>3980280.4027000032</v>
      </c>
      <c r="G38" s="15">
        <v>4764665.011169998</v>
      </c>
      <c r="H38" s="16">
        <v>0.19706767591999591</v>
      </c>
    </row>
    <row r="39" spans="2:8" x14ac:dyDescent="0.25">
      <c r="B39" s="13" t="s">
        <v>20</v>
      </c>
      <c r="C39" s="17">
        <v>188879.25934999986</v>
      </c>
      <c r="D39" s="17">
        <v>287949.31184999988</v>
      </c>
      <c r="E39" s="18">
        <v>0.52451525297661061</v>
      </c>
      <c r="F39" s="17">
        <v>960470.5359700002</v>
      </c>
      <c r="G39" s="17">
        <v>1187765.2705599994</v>
      </c>
      <c r="H39" s="18">
        <v>0.23664935682847305</v>
      </c>
    </row>
    <row r="40" spans="2:8" x14ac:dyDescent="0.25">
      <c r="B40" s="13" t="s">
        <v>40</v>
      </c>
      <c r="C40" s="17">
        <v>115248.78412999984</v>
      </c>
      <c r="D40" s="17">
        <v>142808.77854999996</v>
      </c>
      <c r="E40" s="18">
        <v>0.23913479546051106</v>
      </c>
      <c r="F40" s="17">
        <v>549219.80626000045</v>
      </c>
      <c r="G40" s="17">
        <v>663388.98319999978</v>
      </c>
      <c r="H40" s="18">
        <v>0.20787519976282809</v>
      </c>
    </row>
    <row r="41" spans="2:8" x14ac:dyDescent="0.25">
      <c r="B41" s="13" t="s">
        <v>22</v>
      </c>
      <c r="C41" s="17">
        <v>98462.288359999933</v>
      </c>
      <c r="D41" s="17">
        <v>146160.05638999984</v>
      </c>
      <c r="E41" s="18">
        <v>0.48442676708473698</v>
      </c>
      <c r="F41" s="17">
        <v>503021.30418999988</v>
      </c>
      <c r="G41" s="17">
        <v>583428.47152999963</v>
      </c>
      <c r="H41" s="18">
        <v>0.15984843319802725</v>
      </c>
    </row>
    <row r="42" spans="2:8" x14ac:dyDescent="0.25">
      <c r="B42" s="13" t="s">
        <v>21</v>
      </c>
      <c r="C42" s="17">
        <v>96102.09990000003</v>
      </c>
      <c r="D42" s="17">
        <v>109872.95518999976</v>
      </c>
      <c r="E42" s="18">
        <v>0.14329401026958952</v>
      </c>
      <c r="F42" s="17">
        <v>439053.14972000034</v>
      </c>
      <c r="G42" s="17">
        <v>485180.3279299998</v>
      </c>
      <c r="H42" s="18">
        <v>0.10506057920189474</v>
      </c>
    </row>
    <row r="43" spans="2:8" x14ac:dyDescent="0.25">
      <c r="B43" s="13" t="s">
        <v>45</v>
      </c>
      <c r="C43" s="17">
        <v>44323.050640000016</v>
      </c>
      <c r="D43" s="17">
        <v>44747.979999999938</v>
      </c>
      <c r="E43" s="18">
        <v>9.5870964174212519E-3</v>
      </c>
      <c r="F43" s="17">
        <v>203899.85859000002</v>
      </c>
      <c r="G43" s="17">
        <v>235866.93092000001</v>
      </c>
      <c r="H43" s="18">
        <v>0.15677829573329483</v>
      </c>
    </row>
    <row r="44" spans="2:8" x14ac:dyDescent="0.25">
      <c r="B44" s="13" t="s">
        <v>23</v>
      </c>
      <c r="C44" s="17">
        <v>39911.962389999979</v>
      </c>
      <c r="D44" s="17">
        <v>57383.043169999954</v>
      </c>
      <c r="E44" s="18">
        <v>0.43774046009768219</v>
      </c>
      <c r="F44" s="17">
        <v>187676.1227399999</v>
      </c>
      <c r="G44" s="17">
        <v>206905.23777000004</v>
      </c>
      <c r="H44" s="18">
        <v>0.10245903820508649</v>
      </c>
    </row>
    <row r="45" spans="2:8" x14ac:dyDescent="0.25">
      <c r="B45" s="13" t="s">
        <v>24</v>
      </c>
      <c r="C45" s="17">
        <v>31807.366499999975</v>
      </c>
      <c r="D45" s="17">
        <v>38727.158819999968</v>
      </c>
      <c r="E45" s="18">
        <v>0.21755313568635121</v>
      </c>
      <c r="F45" s="17">
        <v>152469.68648000006</v>
      </c>
      <c r="G45" s="17">
        <v>181036.23961999998</v>
      </c>
      <c r="H45" s="18">
        <v>0.18735890260879559</v>
      </c>
    </row>
    <row r="46" spans="2:8" x14ac:dyDescent="0.25">
      <c r="B46" s="13" t="s">
        <v>41</v>
      </c>
      <c r="C46" s="17">
        <v>28739.097019999968</v>
      </c>
      <c r="D46" s="17">
        <v>42609.287640000002</v>
      </c>
      <c r="E46" s="18">
        <v>0.48262444050860598</v>
      </c>
      <c r="F46" s="17">
        <v>141622.20859999995</v>
      </c>
      <c r="G46" s="17">
        <v>166058.67019999999</v>
      </c>
      <c r="H46" s="18">
        <v>0.1725468190445946</v>
      </c>
    </row>
    <row r="47" spans="2:8" x14ac:dyDescent="0.25">
      <c r="B47" s="13" t="s">
        <v>42</v>
      </c>
      <c r="C47" s="17">
        <v>26189.866120000002</v>
      </c>
      <c r="D47" s="17">
        <v>41267.799189999962</v>
      </c>
      <c r="E47" s="18">
        <v>0.57571630954178998</v>
      </c>
      <c r="F47" s="17">
        <v>127447.87751999998</v>
      </c>
      <c r="G47" s="17">
        <v>148749.80301999999</v>
      </c>
      <c r="H47" s="18">
        <v>0.16714225387282075</v>
      </c>
    </row>
    <row r="48" spans="2:8" x14ac:dyDescent="0.25">
      <c r="B48" s="13" t="s">
        <v>83</v>
      </c>
      <c r="C48" s="17">
        <v>18198.917020000012</v>
      </c>
      <c r="D48" s="17">
        <v>29575.692920000012</v>
      </c>
      <c r="E48" s="18">
        <v>0.62513477519004568</v>
      </c>
      <c r="F48" s="17">
        <v>113771.28629</v>
      </c>
      <c r="G48" s="17">
        <v>125537.04861000003</v>
      </c>
      <c r="H48" s="18">
        <v>0.10341592069205761</v>
      </c>
    </row>
    <row r="49" spans="2:9" x14ac:dyDescent="0.25">
      <c r="B49" s="13" t="s">
        <v>43</v>
      </c>
      <c r="C49" s="17">
        <v>127818.76282999992</v>
      </c>
      <c r="D49" s="17">
        <v>194146.30717999957</v>
      </c>
      <c r="E49" s="19">
        <v>0.51891868518721196</v>
      </c>
      <c r="F49" s="17">
        <v>601628.56634000258</v>
      </c>
      <c r="G49" s="17">
        <v>780748.0278099993</v>
      </c>
      <c r="H49" s="19">
        <v>0.29772432941418842</v>
      </c>
    </row>
    <row r="50" spans="2:9" x14ac:dyDescent="0.25">
      <c r="B50" s="14" t="s">
        <v>94</v>
      </c>
      <c r="C50" s="15">
        <v>38863.962019999992</v>
      </c>
      <c r="D50" s="15">
        <v>32418.830819999999</v>
      </c>
      <c r="E50" s="16">
        <v>-0.16583824358111571</v>
      </c>
      <c r="F50" s="15">
        <v>204814.91792999997</v>
      </c>
      <c r="G50" s="15">
        <v>167499.29171999995</v>
      </c>
      <c r="H50" s="16">
        <v>-0.18219193497786854</v>
      </c>
    </row>
    <row r="51" spans="2:9" x14ac:dyDescent="0.25">
      <c r="B51" s="13" t="s">
        <v>28</v>
      </c>
      <c r="C51" s="17">
        <v>28992.631459999986</v>
      </c>
      <c r="D51" s="17">
        <v>21962.641760000002</v>
      </c>
      <c r="E51" s="18">
        <v>-0.24247504783065274</v>
      </c>
      <c r="F51" s="17">
        <v>143755.87843999997</v>
      </c>
      <c r="G51" s="17">
        <v>112408.46960999994</v>
      </c>
      <c r="H51" s="18">
        <v>-0.21806001375508019</v>
      </c>
    </row>
    <row r="52" spans="2:9" x14ac:dyDescent="0.25">
      <c r="B52" s="13" t="s">
        <v>44</v>
      </c>
      <c r="C52" s="17">
        <v>9799.0878900000025</v>
      </c>
      <c r="D52" s="17">
        <v>10442.22229</v>
      </c>
      <c r="E52" s="18">
        <v>6.5632067720947498E-2</v>
      </c>
      <c r="F52" s="17">
        <v>60631.752249999998</v>
      </c>
      <c r="G52" s="17">
        <v>54891.587009999996</v>
      </c>
      <c r="H52" s="18">
        <v>-9.467259359966794E-2</v>
      </c>
    </row>
    <row r="53" spans="2:9" x14ac:dyDescent="0.25">
      <c r="B53" s="13" t="s">
        <v>43</v>
      </c>
      <c r="C53" s="17">
        <v>72.242669999999919</v>
      </c>
      <c r="D53" s="17">
        <v>13.966769999999553</v>
      </c>
      <c r="E53" s="18">
        <v>-0.80666869040139899</v>
      </c>
      <c r="F53" s="17">
        <v>427.28724000000955</v>
      </c>
      <c r="G53" s="17">
        <v>199.23510000000149</v>
      </c>
      <c r="H53" s="18">
        <v>-0.53372092272168703</v>
      </c>
    </row>
    <row r="54" spans="2:9" x14ac:dyDescent="0.25">
      <c r="B54" s="14" t="s">
        <v>118</v>
      </c>
      <c r="C54" s="15">
        <v>68034.910340000046</v>
      </c>
      <c r="D54" s="15">
        <v>72451.486960000053</v>
      </c>
      <c r="E54" s="16">
        <v>6.491632895418617E-2</v>
      </c>
      <c r="F54" s="15">
        <v>313367.81557999999</v>
      </c>
      <c r="G54" s="15">
        <v>350933.70433999994</v>
      </c>
      <c r="H54" s="16">
        <v>0.11987794180608728</v>
      </c>
    </row>
    <row r="55" spans="2:9" x14ac:dyDescent="0.25">
      <c r="B55" s="20" t="s">
        <v>86</v>
      </c>
      <c r="C55" s="22">
        <v>4779898.8835899998</v>
      </c>
      <c r="D55" s="22">
        <v>5940946.2446300015</v>
      </c>
      <c r="E55" s="23">
        <v>0.24290207582131579</v>
      </c>
      <c r="F55" s="22">
        <v>23435746.770939983</v>
      </c>
      <c r="G55" s="22">
        <v>27376546.808680013</v>
      </c>
      <c r="H55" s="23">
        <v>0.16815338022966558</v>
      </c>
    </row>
    <row r="56" spans="2:9" x14ac:dyDescent="0.25">
      <c r="B56" s="32" t="s">
        <v>87</v>
      </c>
      <c r="C56" s="17"/>
      <c r="D56" s="17"/>
      <c r="E56" s="18"/>
      <c r="F56" s="17"/>
      <c r="G56" s="17"/>
      <c r="H56" s="18"/>
    </row>
    <row r="57" spans="2:9" x14ac:dyDescent="0.25">
      <c r="B57" s="32" t="s">
        <v>88</v>
      </c>
      <c r="C57" s="17"/>
      <c r="D57" s="17"/>
      <c r="E57" s="18"/>
      <c r="F57" s="17"/>
      <c r="G57" s="17"/>
      <c r="H57" s="18"/>
    </row>
    <row r="58" spans="2:9" x14ac:dyDescent="0.25">
      <c r="C58" s="17"/>
      <c r="D58" s="17"/>
      <c r="E58" s="17"/>
      <c r="F58" s="17"/>
      <c r="G58" s="17"/>
      <c r="H58" s="17"/>
      <c r="I58" s="17"/>
    </row>
    <row r="59" spans="2:9" x14ac:dyDescent="0.25">
      <c r="C59" s="17"/>
      <c r="D59" s="17"/>
      <c r="E59" s="18"/>
      <c r="F59" s="17"/>
      <c r="G59" s="17"/>
      <c r="H59" s="18"/>
    </row>
    <row r="60" spans="2:9" x14ac:dyDescent="0.25">
      <c r="C60" s="17"/>
      <c r="D60" s="17"/>
      <c r="E60" s="18"/>
      <c r="F60" s="17"/>
      <c r="G60" s="17"/>
      <c r="H60" s="18"/>
    </row>
    <row r="61" spans="2:9" x14ac:dyDescent="0.25">
      <c r="C61" s="17"/>
      <c r="D61" s="17"/>
      <c r="E61" s="18"/>
      <c r="F61" s="17"/>
      <c r="G61" s="17"/>
      <c r="H61" s="18"/>
    </row>
    <row r="62" spans="2:9" x14ac:dyDescent="0.25">
      <c r="C62" s="17"/>
      <c r="D62" s="17"/>
      <c r="E62" s="18"/>
      <c r="F62" s="17"/>
      <c r="G62" s="17"/>
      <c r="H62" s="18"/>
    </row>
    <row r="63" spans="2:9" x14ac:dyDescent="0.25">
      <c r="C63" s="17"/>
      <c r="D63" s="17"/>
      <c r="E63" s="18"/>
      <c r="F63" s="17"/>
      <c r="G63" s="17"/>
      <c r="H63" s="18"/>
    </row>
    <row r="64" spans="2:9" x14ac:dyDescent="0.25">
      <c r="C64" s="17"/>
      <c r="D64" s="17"/>
      <c r="E64" s="18"/>
      <c r="F64" s="17"/>
      <c r="G64" s="17"/>
      <c r="H64" s="18"/>
    </row>
  </sheetData>
  <mergeCells count="1">
    <mergeCell ref="B4:H4"/>
  </mergeCells>
  <pageMargins left="0.7" right="0.7" top="0.75" bottom="0.75" header="0.3" footer="0.3"/>
  <pageSetup paperSize="1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6"/>
  <sheetViews>
    <sheetView workbookViewId="0">
      <pane ySplit="5" topLeftCell="A51" activePane="bottomLeft" state="frozen"/>
      <selection activeCell="A6" sqref="A6"/>
      <selection pane="bottomLeft"/>
    </sheetView>
  </sheetViews>
  <sheetFormatPr baseColWidth="10" defaultRowHeight="15" x14ac:dyDescent="0.25"/>
  <cols>
    <col min="1" max="1" width="11.42578125" style="1"/>
    <col min="2" max="2" width="26.42578125" style="1" bestFit="1" customWidth="1"/>
    <col min="3" max="4" width="14.42578125" style="1" bestFit="1" customWidth="1"/>
    <col min="5" max="5" width="13.5703125" style="1" bestFit="1" customWidth="1"/>
    <col min="6" max="7" width="15.5703125" style="1" bestFit="1" customWidth="1"/>
    <col min="8" max="8" width="13.5703125" style="1" bestFit="1" customWidth="1"/>
    <col min="9" max="16384" width="11.42578125" style="1"/>
  </cols>
  <sheetData>
    <row r="4" spans="2:8" x14ac:dyDescent="0.25">
      <c r="B4" s="60" t="s">
        <v>62</v>
      </c>
      <c r="C4" s="60"/>
      <c r="D4" s="60"/>
      <c r="E4" s="60"/>
      <c r="F4" s="60"/>
      <c r="G4" s="60"/>
      <c r="H4" s="60"/>
    </row>
    <row r="5" spans="2:8" x14ac:dyDescent="0.25">
      <c r="B5" s="8" t="s">
        <v>63</v>
      </c>
      <c r="C5" s="8" t="s">
        <v>89</v>
      </c>
      <c r="D5" s="8" t="s">
        <v>90</v>
      </c>
      <c r="E5" s="8" t="s">
        <v>58</v>
      </c>
      <c r="F5" s="8" t="s">
        <v>91</v>
      </c>
      <c r="G5" s="8" t="s">
        <v>92</v>
      </c>
      <c r="H5" s="8" t="s">
        <v>58</v>
      </c>
    </row>
    <row r="6" spans="2:8" x14ac:dyDescent="0.25">
      <c r="B6" s="24" t="s">
        <v>68</v>
      </c>
      <c r="C6" s="25">
        <v>9111.2999999999993</v>
      </c>
      <c r="D6" s="25">
        <v>10357.9</v>
      </c>
      <c r="E6" s="26">
        <v>0.14000000000000001</v>
      </c>
      <c r="F6" s="25">
        <v>32676.7</v>
      </c>
      <c r="G6" s="25">
        <v>56996.6</v>
      </c>
      <c r="H6" s="26">
        <v>0.74</v>
      </c>
    </row>
    <row r="7" spans="2:8" x14ac:dyDescent="0.25">
      <c r="B7" s="27" t="s">
        <v>37</v>
      </c>
      <c r="C7" s="28" t="s">
        <v>1</v>
      </c>
      <c r="D7" s="29">
        <v>0.2</v>
      </c>
      <c r="E7" s="28" t="s">
        <v>1</v>
      </c>
      <c r="F7" s="28" t="s">
        <v>1</v>
      </c>
      <c r="G7" s="30">
        <v>19487.8</v>
      </c>
      <c r="H7" s="28" t="s">
        <v>1</v>
      </c>
    </row>
    <row r="8" spans="2:8" x14ac:dyDescent="0.25">
      <c r="B8" s="27" t="s">
        <v>69</v>
      </c>
      <c r="C8" s="30">
        <v>3919.4</v>
      </c>
      <c r="D8" s="30">
        <v>4777.3999999999996</v>
      </c>
      <c r="E8" s="31">
        <v>0.22</v>
      </c>
      <c r="F8" s="30">
        <v>18415</v>
      </c>
      <c r="G8" s="30">
        <v>18465.099999999999</v>
      </c>
      <c r="H8" s="31">
        <v>0</v>
      </c>
    </row>
    <row r="9" spans="2:8" x14ac:dyDescent="0.25">
      <c r="B9" s="27" t="s">
        <v>3</v>
      </c>
      <c r="C9" s="30">
        <v>1135.3</v>
      </c>
      <c r="D9" s="30">
        <v>2075.6</v>
      </c>
      <c r="E9" s="31">
        <v>0.83</v>
      </c>
      <c r="F9" s="30">
        <v>2815.2</v>
      </c>
      <c r="G9" s="30">
        <v>4398</v>
      </c>
      <c r="H9" s="31">
        <v>0.56000000000000005</v>
      </c>
    </row>
    <row r="10" spans="2:8" x14ac:dyDescent="0.25">
      <c r="B10" s="27" t="s">
        <v>70</v>
      </c>
      <c r="C10" s="29">
        <v>250.6</v>
      </c>
      <c r="D10" s="30">
        <v>1017.5</v>
      </c>
      <c r="E10" s="31">
        <v>3.06</v>
      </c>
      <c r="F10" s="29">
        <v>322.8</v>
      </c>
      <c r="G10" s="30">
        <v>3497</v>
      </c>
      <c r="H10" s="31">
        <v>9.83</v>
      </c>
    </row>
    <row r="11" spans="2:8" x14ac:dyDescent="0.25">
      <c r="B11" s="27" t="s">
        <v>2</v>
      </c>
      <c r="C11" s="29">
        <v>797.8</v>
      </c>
      <c r="D11" s="29">
        <v>367.8</v>
      </c>
      <c r="E11" s="31">
        <v>-0.54</v>
      </c>
      <c r="F11" s="30">
        <v>3733.6</v>
      </c>
      <c r="G11" s="30">
        <v>2874.6</v>
      </c>
      <c r="H11" s="31">
        <v>-0.23</v>
      </c>
    </row>
    <row r="12" spans="2:8" x14ac:dyDescent="0.25">
      <c r="B12" s="27" t="s">
        <v>93</v>
      </c>
      <c r="C12" s="30">
        <v>3008.2</v>
      </c>
      <c r="D12" s="30">
        <v>2119.5</v>
      </c>
      <c r="E12" s="31">
        <v>-0.3</v>
      </c>
      <c r="F12" s="30">
        <v>7390.2</v>
      </c>
      <c r="G12" s="30">
        <v>8274.2000000000007</v>
      </c>
      <c r="H12" s="31">
        <v>0.12</v>
      </c>
    </row>
    <row r="13" spans="2:8" x14ac:dyDescent="0.25">
      <c r="B13" s="24" t="s">
        <v>71</v>
      </c>
      <c r="C13" s="25">
        <v>2123446.1</v>
      </c>
      <c r="D13" s="25">
        <v>2624922.7999999998</v>
      </c>
      <c r="E13" s="26">
        <v>0.24</v>
      </c>
      <c r="F13" s="25">
        <v>8786738.0999999996</v>
      </c>
      <c r="G13" s="25">
        <v>10065464.5</v>
      </c>
      <c r="H13" s="26">
        <v>0.15</v>
      </c>
    </row>
    <row r="14" spans="2:8" x14ac:dyDescent="0.25">
      <c r="B14" s="27" t="s">
        <v>72</v>
      </c>
      <c r="C14" s="30">
        <v>805985.7</v>
      </c>
      <c r="D14" s="30">
        <v>977155.8</v>
      </c>
      <c r="E14" s="31">
        <v>0.21</v>
      </c>
      <c r="F14" s="30">
        <v>3406673.5</v>
      </c>
      <c r="G14" s="30">
        <v>3908164.9</v>
      </c>
      <c r="H14" s="31">
        <v>0.15</v>
      </c>
    </row>
    <row r="15" spans="2:8" x14ac:dyDescent="0.25">
      <c r="B15" s="27" t="s">
        <v>5</v>
      </c>
      <c r="C15" s="30">
        <v>334641.3</v>
      </c>
      <c r="D15" s="30">
        <v>610986.5</v>
      </c>
      <c r="E15" s="31">
        <v>0.83</v>
      </c>
      <c r="F15" s="30">
        <v>1634021.8</v>
      </c>
      <c r="G15" s="30">
        <v>2156746.2999999998</v>
      </c>
      <c r="H15" s="31">
        <v>0.32</v>
      </c>
    </row>
    <row r="16" spans="2:8" x14ac:dyDescent="0.25">
      <c r="B16" s="27" t="s">
        <v>6</v>
      </c>
      <c r="C16" s="30">
        <v>215446.5</v>
      </c>
      <c r="D16" s="30">
        <v>262465.8</v>
      </c>
      <c r="E16" s="31">
        <v>0.22</v>
      </c>
      <c r="F16" s="30">
        <v>942901.4</v>
      </c>
      <c r="G16" s="30">
        <v>1055528</v>
      </c>
      <c r="H16" s="31">
        <v>0.12</v>
      </c>
    </row>
    <row r="17" spans="2:8" x14ac:dyDescent="0.25">
      <c r="B17" s="27" t="s">
        <v>73</v>
      </c>
      <c r="C17" s="30">
        <v>179319</v>
      </c>
      <c r="D17" s="30">
        <v>204415.5</v>
      </c>
      <c r="E17" s="31">
        <v>0.14000000000000001</v>
      </c>
      <c r="F17" s="30">
        <v>656939.30000000005</v>
      </c>
      <c r="G17" s="30">
        <v>749567.7</v>
      </c>
      <c r="H17" s="31">
        <v>0.14000000000000001</v>
      </c>
    </row>
    <row r="18" spans="2:8" x14ac:dyDescent="0.25">
      <c r="B18" s="27" t="s">
        <v>7</v>
      </c>
      <c r="C18" s="30">
        <v>201621.5</v>
      </c>
      <c r="D18" s="30">
        <v>159776</v>
      </c>
      <c r="E18" s="31">
        <v>-0.21</v>
      </c>
      <c r="F18" s="30">
        <v>565412.6</v>
      </c>
      <c r="G18" s="30">
        <v>504506.2</v>
      </c>
      <c r="H18" s="31">
        <v>-0.11</v>
      </c>
    </row>
    <row r="19" spans="2:8" x14ac:dyDescent="0.25">
      <c r="B19" s="27" t="s">
        <v>8</v>
      </c>
      <c r="C19" s="30">
        <v>94038</v>
      </c>
      <c r="D19" s="30">
        <v>98714.6</v>
      </c>
      <c r="E19" s="31">
        <v>0.05</v>
      </c>
      <c r="F19" s="30">
        <v>367543.1</v>
      </c>
      <c r="G19" s="30">
        <v>406599.4</v>
      </c>
      <c r="H19" s="31">
        <v>0.11</v>
      </c>
    </row>
    <row r="20" spans="2:8" x14ac:dyDescent="0.25">
      <c r="B20" s="27" t="s">
        <v>74</v>
      </c>
      <c r="C20" s="30">
        <v>73199.8</v>
      </c>
      <c r="D20" s="30">
        <v>78865.2</v>
      </c>
      <c r="E20" s="31">
        <v>0.08</v>
      </c>
      <c r="F20" s="30">
        <v>307771.09999999998</v>
      </c>
      <c r="G20" s="30">
        <v>358474.8</v>
      </c>
      <c r="H20" s="31">
        <v>0.16</v>
      </c>
    </row>
    <row r="21" spans="2:8" x14ac:dyDescent="0.25">
      <c r="B21" s="27" t="s">
        <v>75</v>
      </c>
      <c r="C21" s="30">
        <v>70506.100000000006</v>
      </c>
      <c r="D21" s="30">
        <v>61503</v>
      </c>
      <c r="E21" s="31">
        <v>-0.13</v>
      </c>
      <c r="F21" s="30">
        <v>237160.8</v>
      </c>
      <c r="G21" s="30">
        <v>257015.8</v>
      </c>
      <c r="H21" s="31">
        <v>0.08</v>
      </c>
    </row>
    <row r="22" spans="2:8" x14ac:dyDescent="0.25">
      <c r="B22" s="27" t="s">
        <v>35</v>
      </c>
      <c r="C22" s="30">
        <v>45985.8</v>
      </c>
      <c r="D22" s="30">
        <v>59800.2</v>
      </c>
      <c r="E22" s="31">
        <v>0.3</v>
      </c>
      <c r="F22" s="30">
        <v>303997.2</v>
      </c>
      <c r="G22" s="30">
        <v>244371.6</v>
      </c>
      <c r="H22" s="31">
        <v>-0.2</v>
      </c>
    </row>
    <row r="23" spans="2:8" x14ac:dyDescent="0.25">
      <c r="B23" s="27" t="s">
        <v>9</v>
      </c>
      <c r="C23" s="30">
        <v>44243.8</v>
      </c>
      <c r="D23" s="30">
        <v>52635.1</v>
      </c>
      <c r="E23" s="31">
        <v>0.19</v>
      </c>
      <c r="F23" s="30">
        <v>179839.5</v>
      </c>
      <c r="G23" s="30">
        <v>191968.7</v>
      </c>
      <c r="H23" s="31">
        <v>7.0000000000000007E-2</v>
      </c>
    </row>
    <row r="24" spans="2:8" x14ac:dyDescent="0.25">
      <c r="B24" s="27" t="s">
        <v>93</v>
      </c>
      <c r="C24" s="30">
        <v>58458.6</v>
      </c>
      <c r="D24" s="30">
        <v>58605.1</v>
      </c>
      <c r="E24" s="31">
        <v>0</v>
      </c>
      <c r="F24" s="30">
        <v>184478</v>
      </c>
      <c r="G24" s="30">
        <v>232521.2</v>
      </c>
      <c r="H24" s="31">
        <v>0.26</v>
      </c>
    </row>
    <row r="25" spans="2:8" x14ac:dyDescent="0.25">
      <c r="B25" s="24" t="s">
        <v>10</v>
      </c>
      <c r="C25" s="25">
        <v>1457158.4</v>
      </c>
      <c r="D25" s="25">
        <v>1589426.9</v>
      </c>
      <c r="E25" s="26">
        <v>0.09</v>
      </c>
      <c r="F25" s="25">
        <v>6268784.7000000002</v>
      </c>
      <c r="G25" s="25">
        <v>7221304.2000000002</v>
      </c>
      <c r="H25" s="26">
        <v>0.15</v>
      </c>
    </row>
    <row r="26" spans="2:8" x14ac:dyDescent="0.25">
      <c r="B26" s="27" t="s">
        <v>11</v>
      </c>
      <c r="C26" s="30">
        <v>901424.7</v>
      </c>
      <c r="D26" s="30">
        <v>963755.5</v>
      </c>
      <c r="E26" s="31">
        <v>7.0000000000000007E-2</v>
      </c>
      <c r="F26" s="30">
        <v>3923587.4</v>
      </c>
      <c r="G26" s="30">
        <v>4797814.8</v>
      </c>
      <c r="H26" s="31">
        <v>0.22</v>
      </c>
    </row>
    <row r="27" spans="2:8" x14ac:dyDescent="0.25">
      <c r="B27" s="27" t="s">
        <v>76</v>
      </c>
      <c r="C27" s="30">
        <v>103754</v>
      </c>
      <c r="D27" s="30">
        <v>188280.5</v>
      </c>
      <c r="E27" s="31">
        <v>0.81</v>
      </c>
      <c r="F27" s="30">
        <v>575753.19999999995</v>
      </c>
      <c r="G27" s="30">
        <v>633767.9</v>
      </c>
      <c r="H27" s="31">
        <v>0.1</v>
      </c>
    </row>
    <row r="28" spans="2:8" x14ac:dyDescent="0.25">
      <c r="B28" s="27" t="s">
        <v>77</v>
      </c>
      <c r="C28" s="30">
        <v>154132.29999999999</v>
      </c>
      <c r="D28" s="30">
        <v>139431.29999999999</v>
      </c>
      <c r="E28" s="31">
        <v>-0.1</v>
      </c>
      <c r="F28" s="30">
        <v>667816.9</v>
      </c>
      <c r="G28" s="30">
        <v>534163.19999999995</v>
      </c>
      <c r="H28" s="31">
        <v>-0.2</v>
      </c>
    </row>
    <row r="29" spans="2:8" x14ac:dyDescent="0.25">
      <c r="B29" s="27" t="s">
        <v>47</v>
      </c>
      <c r="C29" s="30">
        <v>111866.1</v>
      </c>
      <c r="D29" s="30">
        <v>72633.399999999994</v>
      </c>
      <c r="E29" s="31">
        <v>-0.35</v>
      </c>
      <c r="F29" s="30">
        <v>311492.8</v>
      </c>
      <c r="G29" s="30">
        <v>328377.7</v>
      </c>
      <c r="H29" s="31">
        <v>0.05</v>
      </c>
    </row>
    <row r="30" spans="2:8" x14ac:dyDescent="0.25">
      <c r="B30" s="27" t="s">
        <v>13</v>
      </c>
      <c r="C30" s="30">
        <v>59600.4</v>
      </c>
      <c r="D30" s="30">
        <v>62795.1</v>
      </c>
      <c r="E30" s="31">
        <v>0.05</v>
      </c>
      <c r="F30" s="30">
        <v>233793.4</v>
      </c>
      <c r="G30" s="30">
        <v>268687.3</v>
      </c>
      <c r="H30" s="31">
        <v>0.15</v>
      </c>
    </row>
    <row r="31" spans="2:8" x14ac:dyDescent="0.25">
      <c r="B31" s="27" t="s">
        <v>14</v>
      </c>
      <c r="C31" s="30">
        <v>50162.5</v>
      </c>
      <c r="D31" s="30">
        <v>57759.199999999997</v>
      </c>
      <c r="E31" s="31">
        <v>0.15</v>
      </c>
      <c r="F31" s="30">
        <v>210278.3</v>
      </c>
      <c r="G31" s="30">
        <v>224667</v>
      </c>
      <c r="H31" s="31">
        <v>7.0000000000000007E-2</v>
      </c>
    </row>
    <row r="32" spans="2:8" x14ac:dyDescent="0.25">
      <c r="B32" s="27" t="s">
        <v>78</v>
      </c>
      <c r="C32" s="30">
        <v>16114.3</v>
      </c>
      <c r="D32" s="30">
        <v>21458.1</v>
      </c>
      <c r="E32" s="31">
        <v>0.33</v>
      </c>
      <c r="F32" s="30">
        <v>70498</v>
      </c>
      <c r="G32" s="30">
        <v>84278.1</v>
      </c>
      <c r="H32" s="31">
        <v>0.2</v>
      </c>
    </row>
    <row r="33" spans="2:8" x14ac:dyDescent="0.25">
      <c r="B33" s="27" t="s">
        <v>16</v>
      </c>
      <c r="C33" s="30">
        <v>12246.4</v>
      </c>
      <c r="D33" s="30">
        <v>22383.200000000001</v>
      </c>
      <c r="E33" s="31">
        <v>0.83</v>
      </c>
      <c r="F33" s="30">
        <v>53832.7</v>
      </c>
      <c r="G33" s="30">
        <v>80650.899999999994</v>
      </c>
      <c r="H33" s="31">
        <v>0.5</v>
      </c>
    </row>
    <row r="34" spans="2:8" x14ac:dyDescent="0.25">
      <c r="B34" s="27" t="s">
        <v>17</v>
      </c>
      <c r="C34" s="30">
        <v>6757.7</v>
      </c>
      <c r="D34" s="30">
        <v>10165.4</v>
      </c>
      <c r="E34" s="31">
        <v>0.5</v>
      </c>
      <c r="F34" s="30">
        <v>33219.199999999997</v>
      </c>
      <c r="G34" s="30">
        <v>57695.6</v>
      </c>
      <c r="H34" s="31">
        <v>0.74</v>
      </c>
    </row>
    <row r="35" spans="2:8" x14ac:dyDescent="0.25">
      <c r="B35" s="27" t="s">
        <v>15</v>
      </c>
      <c r="C35" s="30">
        <v>8885.9</v>
      </c>
      <c r="D35" s="30">
        <v>11462.2</v>
      </c>
      <c r="E35" s="31">
        <v>0.28999999999999998</v>
      </c>
      <c r="F35" s="30">
        <v>48791.9</v>
      </c>
      <c r="G35" s="30">
        <v>54149.7</v>
      </c>
      <c r="H35" s="31">
        <v>0.11</v>
      </c>
    </row>
    <row r="36" spans="2:8" x14ac:dyDescent="0.25">
      <c r="B36" s="27" t="s">
        <v>93</v>
      </c>
      <c r="C36" s="30">
        <v>32214.1</v>
      </c>
      <c r="D36" s="30">
        <v>39303.1</v>
      </c>
      <c r="E36" s="31">
        <v>0.22</v>
      </c>
      <c r="F36" s="30">
        <v>139720.70000000001</v>
      </c>
      <c r="G36" s="30">
        <v>157052.20000000001</v>
      </c>
      <c r="H36" s="31">
        <v>0.12</v>
      </c>
    </row>
    <row r="37" spans="2:8" x14ac:dyDescent="0.25">
      <c r="B37" s="24" t="s">
        <v>19</v>
      </c>
      <c r="C37" s="25">
        <v>750378.7</v>
      </c>
      <c r="D37" s="25">
        <v>987259.8</v>
      </c>
      <c r="E37" s="26">
        <v>0.32</v>
      </c>
      <c r="F37" s="25">
        <v>3162404.9</v>
      </c>
      <c r="G37" s="25">
        <v>3629758.7</v>
      </c>
      <c r="H37" s="26">
        <v>0.15</v>
      </c>
    </row>
    <row r="38" spans="2:8" x14ac:dyDescent="0.25">
      <c r="B38" s="27" t="s">
        <v>20</v>
      </c>
      <c r="C38" s="30">
        <v>185653.1</v>
      </c>
      <c r="D38" s="30">
        <v>243050.6</v>
      </c>
      <c r="E38" s="31">
        <v>0.31</v>
      </c>
      <c r="F38" s="30">
        <v>771591.3</v>
      </c>
      <c r="G38" s="30">
        <v>899846.8</v>
      </c>
      <c r="H38" s="31">
        <v>0.17</v>
      </c>
    </row>
    <row r="39" spans="2:8" x14ac:dyDescent="0.25">
      <c r="B39" s="27" t="s">
        <v>79</v>
      </c>
      <c r="C39" s="30">
        <v>112774.9</v>
      </c>
      <c r="D39" s="30">
        <v>155076.29999999999</v>
      </c>
      <c r="E39" s="31">
        <v>0.38</v>
      </c>
      <c r="F39" s="30">
        <v>433971</v>
      </c>
      <c r="G39" s="30">
        <v>520692.8</v>
      </c>
      <c r="H39" s="31">
        <v>0.2</v>
      </c>
    </row>
    <row r="40" spans="2:8" x14ac:dyDescent="0.25">
      <c r="B40" s="27" t="s">
        <v>22</v>
      </c>
      <c r="C40" s="30">
        <v>110005.2</v>
      </c>
      <c r="D40" s="30">
        <v>124427.8</v>
      </c>
      <c r="E40" s="31">
        <v>0.13</v>
      </c>
      <c r="F40" s="30">
        <v>404559</v>
      </c>
      <c r="G40" s="30">
        <v>437265.5</v>
      </c>
      <c r="H40" s="31">
        <v>0.08</v>
      </c>
    </row>
    <row r="41" spans="2:8" x14ac:dyDescent="0.25">
      <c r="B41" s="27" t="s">
        <v>21</v>
      </c>
      <c r="C41" s="30">
        <v>83683.600000000006</v>
      </c>
      <c r="D41" s="30">
        <v>97246.9</v>
      </c>
      <c r="E41" s="31">
        <v>0.16</v>
      </c>
      <c r="F41" s="30">
        <v>342951</v>
      </c>
      <c r="G41" s="30">
        <v>375321.4</v>
      </c>
      <c r="H41" s="31">
        <v>0.09</v>
      </c>
    </row>
    <row r="42" spans="2:8" x14ac:dyDescent="0.25">
      <c r="B42" s="27" t="s">
        <v>80</v>
      </c>
      <c r="C42" s="30">
        <v>32895.5</v>
      </c>
      <c r="D42" s="30">
        <v>43085.1</v>
      </c>
      <c r="E42" s="31">
        <v>0.31</v>
      </c>
      <c r="F42" s="30">
        <v>159576.79999999999</v>
      </c>
      <c r="G42" s="30">
        <v>191122.2</v>
      </c>
      <c r="H42" s="31">
        <v>0.2</v>
      </c>
    </row>
    <row r="43" spans="2:8" x14ac:dyDescent="0.25">
      <c r="B43" s="27" t="s">
        <v>23</v>
      </c>
      <c r="C43" s="30">
        <v>30589.200000000001</v>
      </c>
      <c r="D43" s="30">
        <v>37450.400000000001</v>
      </c>
      <c r="E43" s="31">
        <v>0.22</v>
      </c>
      <c r="F43" s="30">
        <v>147764.20000000001</v>
      </c>
      <c r="G43" s="30">
        <v>149588.20000000001</v>
      </c>
      <c r="H43" s="31">
        <v>0.01</v>
      </c>
    </row>
    <row r="44" spans="2:8" x14ac:dyDescent="0.25">
      <c r="B44" s="27" t="s">
        <v>24</v>
      </c>
      <c r="C44" s="30">
        <v>22532.9</v>
      </c>
      <c r="D44" s="30">
        <v>36664.800000000003</v>
      </c>
      <c r="E44" s="31">
        <v>0.63</v>
      </c>
      <c r="F44" s="30">
        <v>120662.3</v>
      </c>
      <c r="G44" s="30">
        <v>142466.5</v>
      </c>
      <c r="H44" s="31">
        <v>0.18</v>
      </c>
    </row>
    <row r="45" spans="2:8" x14ac:dyDescent="0.25">
      <c r="B45" s="27" t="s">
        <v>81</v>
      </c>
      <c r="C45" s="30">
        <v>27630</v>
      </c>
      <c r="D45" s="30">
        <v>31140</v>
      </c>
      <c r="E45" s="31">
        <v>0.13</v>
      </c>
      <c r="F45" s="30">
        <v>112883.1</v>
      </c>
      <c r="G45" s="30">
        <v>123456.3</v>
      </c>
      <c r="H45" s="31">
        <v>0.09</v>
      </c>
    </row>
    <row r="46" spans="2:8" x14ac:dyDescent="0.25">
      <c r="B46" s="27" t="s">
        <v>82</v>
      </c>
      <c r="C46" s="30">
        <v>18433.3</v>
      </c>
      <c r="D46" s="30">
        <v>38993.5</v>
      </c>
      <c r="E46" s="31">
        <v>1.1200000000000001</v>
      </c>
      <c r="F46" s="30">
        <v>101258</v>
      </c>
      <c r="G46" s="30">
        <v>107482.2</v>
      </c>
      <c r="H46" s="31">
        <v>0.06</v>
      </c>
    </row>
    <row r="47" spans="2:8" x14ac:dyDescent="0.25">
      <c r="B47" s="27" t="s">
        <v>83</v>
      </c>
      <c r="C47" s="30">
        <v>14352.6</v>
      </c>
      <c r="D47" s="30">
        <v>28378.2</v>
      </c>
      <c r="E47" s="31">
        <v>0.98</v>
      </c>
      <c r="F47" s="30">
        <v>95572.4</v>
      </c>
      <c r="G47" s="30">
        <v>95940.1</v>
      </c>
      <c r="H47" s="31">
        <v>0</v>
      </c>
    </row>
    <row r="48" spans="2:8" x14ac:dyDescent="0.25">
      <c r="B48" s="27" t="s">
        <v>93</v>
      </c>
      <c r="C48" s="30">
        <v>111828.2</v>
      </c>
      <c r="D48" s="30">
        <v>151746.29999999999</v>
      </c>
      <c r="E48" s="31">
        <v>0.36</v>
      </c>
      <c r="F48" s="30">
        <v>471615.7</v>
      </c>
      <c r="G48" s="30">
        <v>586576.6</v>
      </c>
      <c r="H48" s="31">
        <v>0.24</v>
      </c>
    </row>
    <row r="49" spans="2:8" x14ac:dyDescent="0.25">
      <c r="B49" s="24" t="s">
        <v>94</v>
      </c>
      <c r="C49" s="25">
        <v>22101.1</v>
      </c>
      <c r="D49" s="25">
        <v>43437.2</v>
      </c>
      <c r="E49" s="26">
        <v>0.97</v>
      </c>
      <c r="F49" s="25">
        <v>165954.5</v>
      </c>
      <c r="G49" s="25">
        <v>135080.29999999999</v>
      </c>
      <c r="H49" s="26">
        <v>-0.19</v>
      </c>
    </row>
    <row r="50" spans="2:8" x14ac:dyDescent="0.25">
      <c r="B50" s="27" t="s">
        <v>28</v>
      </c>
      <c r="C50" s="30">
        <v>10446</v>
      </c>
      <c r="D50" s="30">
        <v>29378.7</v>
      </c>
      <c r="E50" s="31">
        <v>1.81</v>
      </c>
      <c r="F50" s="30">
        <v>114763.2</v>
      </c>
      <c r="G50" s="30">
        <v>90445.8</v>
      </c>
      <c r="H50" s="31">
        <v>-0.21</v>
      </c>
    </row>
    <row r="51" spans="2:8" x14ac:dyDescent="0.25">
      <c r="B51" s="27" t="s">
        <v>84</v>
      </c>
      <c r="C51" s="30">
        <v>11629.1</v>
      </c>
      <c r="D51" s="30">
        <v>14014</v>
      </c>
      <c r="E51" s="31">
        <v>0.21</v>
      </c>
      <c r="F51" s="30">
        <v>50832.7</v>
      </c>
      <c r="G51" s="30">
        <v>44449.4</v>
      </c>
      <c r="H51" s="31">
        <v>-0.13</v>
      </c>
    </row>
    <row r="52" spans="2:8" x14ac:dyDescent="0.25">
      <c r="B52" s="27" t="s">
        <v>93</v>
      </c>
      <c r="C52" s="29">
        <v>26</v>
      </c>
      <c r="D52" s="29">
        <v>44.5</v>
      </c>
      <c r="E52" s="31">
        <v>0.71</v>
      </c>
      <c r="F52" s="29">
        <v>358.6</v>
      </c>
      <c r="G52" s="29">
        <v>185.1</v>
      </c>
      <c r="H52" s="31">
        <v>-0.48</v>
      </c>
    </row>
    <row r="53" spans="2:8" x14ac:dyDescent="0.25">
      <c r="B53" s="24" t="s">
        <v>85</v>
      </c>
      <c r="C53" s="25">
        <v>58207.8</v>
      </c>
      <c r="D53" s="25">
        <v>67151</v>
      </c>
      <c r="E53" s="26">
        <v>0.15</v>
      </c>
      <c r="F53" s="25">
        <v>239302.9</v>
      </c>
      <c r="G53" s="25">
        <v>273060.40000000002</v>
      </c>
      <c r="H53" s="26">
        <v>0.14000000000000001</v>
      </c>
    </row>
    <row r="54" spans="2:8" x14ac:dyDescent="0.25">
      <c r="B54" s="10" t="s">
        <v>86</v>
      </c>
      <c r="C54" s="11">
        <v>4420403.4000000004</v>
      </c>
      <c r="D54" s="11">
        <v>5322555.5</v>
      </c>
      <c r="E54" s="12">
        <v>0.2</v>
      </c>
      <c r="F54" s="11">
        <v>18655861.699999999</v>
      </c>
      <c r="G54" s="11">
        <v>21381664.699999999</v>
      </c>
      <c r="H54" s="12">
        <v>0.15</v>
      </c>
    </row>
    <row r="55" spans="2:8" x14ac:dyDescent="0.25">
      <c r="B55" s="32" t="s">
        <v>87</v>
      </c>
    </row>
    <row r="56" spans="2:8" x14ac:dyDescent="0.25">
      <c r="B56" s="32" t="s">
        <v>88</v>
      </c>
    </row>
  </sheetData>
  <mergeCells count="1">
    <mergeCell ref="B4:H4"/>
  </mergeCells>
  <pageMargins left="0.7" right="0.7" top="0.75" bottom="0.75" header="0.3" footer="0.3"/>
  <pageSetup paperSize="1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6"/>
  <sheetViews>
    <sheetView workbookViewId="0">
      <pane ySplit="5" topLeftCell="A33" activePane="bottomLeft" state="frozen"/>
      <selection activeCell="A6" sqref="A6"/>
      <selection pane="bottomLeft" activeCell="B61" sqref="B61"/>
    </sheetView>
  </sheetViews>
  <sheetFormatPr baseColWidth="10" defaultRowHeight="15" x14ac:dyDescent="0.25"/>
  <cols>
    <col min="1" max="1" width="11.42578125" style="1"/>
    <col min="2" max="2" width="26.42578125" style="1" bestFit="1" customWidth="1"/>
    <col min="3" max="4" width="13.5703125" style="1" bestFit="1" customWidth="1"/>
    <col min="5" max="5" width="13.5703125" style="31" customWidth="1"/>
    <col min="6" max="7" width="13.85546875" style="1" bestFit="1" customWidth="1"/>
    <col min="8" max="8" width="11.42578125" style="31"/>
    <col min="9" max="16384" width="11.42578125" style="1"/>
  </cols>
  <sheetData>
    <row r="4" spans="2:8" x14ac:dyDescent="0.25">
      <c r="B4" s="60" t="s">
        <v>62</v>
      </c>
      <c r="C4" s="60"/>
      <c r="D4" s="60"/>
      <c r="E4" s="60"/>
      <c r="F4" s="60"/>
      <c r="G4" s="60"/>
      <c r="H4" s="60"/>
    </row>
    <row r="5" spans="2:8" x14ac:dyDescent="0.25">
      <c r="B5" s="8" t="s">
        <v>63</v>
      </c>
      <c r="C5" s="8" t="s">
        <v>64</v>
      </c>
      <c r="D5" s="8" t="s">
        <v>65</v>
      </c>
      <c r="E5" s="9" t="s">
        <v>58</v>
      </c>
      <c r="F5" s="8" t="s">
        <v>66</v>
      </c>
      <c r="G5" s="8" t="s">
        <v>67</v>
      </c>
      <c r="H5" s="9" t="s">
        <v>58</v>
      </c>
    </row>
    <row r="6" spans="2:8" x14ac:dyDescent="0.25">
      <c r="B6" s="24" t="s">
        <v>68</v>
      </c>
      <c r="C6" s="25">
        <v>8469</v>
      </c>
      <c r="D6" s="25">
        <v>8424.9</v>
      </c>
      <c r="E6" s="26">
        <v>-0.01</v>
      </c>
      <c r="F6" s="25">
        <v>23565.4</v>
      </c>
      <c r="G6" s="25">
        <v>46638.7</v>
      </c>
      <c r="H6" s="26">
        <v>0.98</v>
      </c>
    </row>
    <row r="7" spans="2:8" x14ac:dyDescent="0.25">
      <c r="B7" s="27" t="s">
        <v>37</v>
      </c>
      <c r="C7" s="28" t="s">
        <v>1</v>
      </c>
      <c r="D7" s="28" t="s">
        <v>1</v>
      </c>
      <c r="E7" s="28" t="s">
        <v>1</v>
      </c>
      <c r="F7" s="28" t="s">
        <v>1</v>
      </c>
      <c r="G7" s="30">
        <v>19487.599999999999</v>
      </c>
      <c r="H7" s="28" t="s">
        <v>1</v>
      </c>
    </row>
    <row r="8" spans="2:8" x14ac:dyDescent="0.25">
      <c r="B8" s="27" t="s">
        <v>69</v>
      </c>
      <c r="C8" s="30">
        <v>3978.1</v>
      </c>
      <c r="D8" s="30">
        <v>4465.3999999999996</v>
      </c>
      <c r="E8" s="31">
        <v>0.12</v>
      </c>
      <c r="F8" s="30">
        <v>14495.5</v>
      </c>
      <c r="G8" s="30">
        <v>13687.7</v>
      </c>
      <c r="H8" s="31">
        <v>-0.06</v>
      </c>
    </row>
    <row r="9" spans="2:8" x14ac:dyDescent="0.25">
      <c r="B9" s="27" t="s">
        <v>2</v>
      </c>
      <c r="C9" s="29">
        <v>800.5</v>
      </c>
      <c r="D9" s="29">
        <v>434.6</v>
      </c>
      <c r="E9" s="31">
        <v>-0.46</v>
      </c>
      <c r="F9" s="30">
        <v>2935.8</v>
      </c>
      <c r="G9" s="30">
        <v>2506.9</v>
      </c>
      <c r="H9" s="31">
        <v>-0.15</v>
      </c>
    </row>
    <row r="10" spans="2:8" x14ac:dyDescent="0.25">
      <c r="B10" s="27" t="s">
        <v>70</v>
      </c>
      <c r="C10" s="29">
        <v>32.700000000000003</v>
      </c>
      <c r="D10" s="29">
        <v>936.1</v>
      </c>
      <c r="E10" s="31">
        <v>27.62</v>
      </c>
      <c r="F10" s="29">
        <v>72.099999999999994</v>
      </c>
      <c r="G10" s="30">
        <v>2479.5</v>
      </c>
      <c r="H10" s="31">
        <v>33.369999999999997</v>
      </c>
    </row>
    <row r="11" spans="2:8" x14ac:dyDescent="0.25">
      <c r="B11" s="27" t="s">
        <v>3</v>
      </c>
      <c r="C11" s="29">
        <v>849.5</v>
      </c>
      <c r="D11" s="29">
        <v>515.5</v>
      </c>
      <c r="E11" s="31">
        <v>-0.39</v>
      </c>
      <c r="F11" s="30">
        <v>1679.9</v>
      </c>
      <c r="G11" s="30">
        <v>2322.4</v>
      </c>
      <c r="H11" s="31">
        <v>0.38</v>
      </c>
    </row>
    <row r="12" spans="2:8" x14ac:dyDescent="0.25">
      <c r="B12" s="27" t="s">
        <v>4</v>
      </c>
      <c r="C12" s="30">
        <v>2808.1</v>
      </c>
      <c r="D12" s="30">
        <v>2073.3000000000002</v>
      </c>
      <c r="E12" s="31">
        <v>-0.26</v>
      </c>
      <c r="F12" s="30">
        <v>4382</v>
      </c>
      <c r="G12" s="30">
        <v>6154.7</v>
      </c>
      <c r="H12" s="31">
        <v>0.4</v>
      </c>
    </row>
    <row r="13" spans="2:8" x14ac:dyDescent="0.25">
      <c r="B13" s="24" t="s">
        <v>71</v>
      </c>
      <c r="C13" s="25">
        <v>2432099.2999999998</v>
      </c>
      <c r="D13" s="25">
        <v>2712193.2</v>
      </c>
      <c r="E13" s="26">
        <v>0.12</v>
      </c>
      <c r="F13" s="25">
        <v>6663292</v>
      </c>
      <c r="G13" s="25">
        <v>7440541.7000000002</v>
      </c>
      <c r="H13" s="26">
        <v>0.12</v>
      </c>
    </row>
    <row r="14" spans="2:8" x14ac:dyDescent="0.25">
      <c r="B14" s="27" t="s">
        <v>72</v>
      </c>
      <c r="C14" s="30">
        <v>941556.9</v>
      </c>
      <c r="D14" s="30">
        <v>990940.5</v>
      </c>
      <c r="E14" s="31">
        <v>0.05</v>
      </c>
      <c r="F14" s="30">
        <v>2600687.7999999998</v>
      </c>
      <c r="G14" s="30">
        <v>2931009.1</v>
      </c>
      <c r="H14" s="31">
        <v>0.13</v>
      </c>
    </row>
    <row r="15" spans="2:8" x14ac:dyDescent="0.25">
      <c r="B15" s="27" t="s">
        <v>5</v>
      </c>
      <c r="C15" s="30">
        <v>517327.7</v>
      </c>
      <c r="D15" s="30">
        <v>603395.9</v>
      </c>
      <c r="E15" s="31">
        <v>0.17</v>
      </c>
      <c r="F15" s="30">
        <v>1299380.6000000001</v>
      </c>
      <c r="G15" s="30">
        <v>1545759.8</v>
      </c>
      <c r="H15" s="31">
        <v>0.19</v>
      </c>
    </row>
    <row r="16" spans="2:8" x14ac:dyDescent="0.25">
      <c r="B16" s="27" t="s">
        <v>6</v>
      </c>
      <c r="C16" s="30">
        <v>254728.2</v>
      </c>
      <c r="D16" s="30">
        <v>296617.40000000002</v>
      </c>
      <c r="E16" s="31">
        <v>0.16</v>
      </c>
      <c r="F16" s="30">
        <v>727454.8</v>
      </c>
      <c r="G16" s="30">
        <v>793062.2</v>
      </c>
      <c r="H16" s="31">
        <v>0.09</v>
      </c>
    </row>
    <row r="17" spans="2:8" x14ac:dyDescent="0.25">
      <c r="B17" s="27" t="s">
        <v>73</v>
      </c>
      <c r="C17" s="30">
        <v>196106.6</v>
      </c>
      <c r="D17" s="30">
        <v>196674.5</v>
      </c>
      <c r="E17" s="31">
        <v>0</v>
      </c>
      <c r="F17" s="30">
        <v>477620.3</v>
      </c>
      <c r="G17" s="30">
        <v>545152.1</v>
      </c>
      <c r="H17" s="31">
        <v>0.14000000000000001</v>
      </c>
    </row>
    <row r="18" spans="2:8" x14ac:dyDescent="0.25">
      <c r="B18" s="27" t="s">
        <v>7</v>
      </c>
      <c r="C18" s="30">
        <v>67992.7</v>
      </c>
      <c r="D18" s="30">
        <v>161859</v>
      </c>
      <c r="E18" s="31">
        <v>1.38</v>
      </c>
      <c r="F18" s="30">
        <v>363791.1</v>
      </c>
      <c r="G18" s="30">
        <v>344730.2</v>
      </c>
      <c r="H18" s="31">
        <v>-0.05</v>
      </c>
    </row>
    <row r="19" spans="2:8" x14ac:dyDescent="0.25">
      <c r="B19" s="27" t="s">
        <v>8</v>
      </c>
      <c r="C19" s="30">
        <v>99214.5</v>
      </c>
      <c r="D19" s="30">
        <v>123329.60000000001</v>
      </c>
      <c r="E19" s="31">
        <v>0.24</v>
      </c>
      <c r="F19" s="30">
        <v>273505.09999999998</v>
      </c>
      <c r="G19" s="30">
        <v>307884.79999999999</v>
      </c>
      <c r="H19" s="31">
        <v>0.13</v>
      </c>
    </row>
    <row r="20" spans="2:8" x14ac:dyDescent="0.25">
      <c r="B20" s="27" t="s">
        <v>74</v>
      </c>
      <c r="C20" s="30">
        <v>89385.1</v>
      </c>
      <c r="D20" s="30">
        <v>109496.5</v>
      </c>
      <c r="E20" s="31">
        <v>0.22</v>
      </c>
      <c r="F20" s="30">
        <v>234571.2</v>
      </c>
      <c r="G20" s="30">
        <v>279609.59999999998</v>
      </c>
      <c r="H20" s="31">
        <v>0.19</v>
      </c>
    </row>
    <row r="21" spans="2:8" x14ac:dyDescent="0.25">
      <c r="B21" s="27" t="s">
        <v>75</v>
      </c>
      <c r="C21" s="30">
        <v>61592.6</v>
      </c>
      <c r="D21" s="30">
        <v>53116.7</v>
      </c>
      <c r="E21" s="31">
        <v>-0.14000000000000001</v>
      </c>
      <c r="F21" s="30">
        <v>166654.70000000001</v>
      </c>
      <c r="G21" s="30">
        <v>195512.8</v>
      </c>
      <c r="H21" s="31">
        <v>0.17</v>
      </c>
    </row>
    <row r="22" spans="2:8" x14ac:dyDescent="0.25">
      <c r="B22" s="27" t="s">
        <v>35</v>
      </c>
      <c r="C22" s="30">
        <v>104566.9</v>
      </c>
      <c r="D22" s="30">
        <v>74982.3</v>
      </c>
      <c r="E22" s="31">
        <v>-0.28000000000000003</v>
      </c>
      <c r="F22" s="30">
        <v>258011.4</v>
      </c>
      <c r="G22" s="30">
        <v>184571.4</v>
      </c>
      <c r="H22" s="31">
        <v>-0.28000000000000003</v>
      </c>
    </row>
    <row r="23" spans="2:8" x14ac:dyDescent="0.25">
      <c r="B23" s="27" t="s">
        <v>9</v>
      </c>
      <c r="C23" s="30">
        <v>55769.5</v>
      </c>
      <c r="D23" s="30">
        <v>35931.199999999997</v>
      </c>
      <c r="E23" s="31">
        <v>-0.36</v>
      </c>
      <c r="F23" s="30">
        <v>135595.6</v>
      </c>
      <c r="G23" s="30">
        <v>139333.70000000001</v>
      </c>
      <c r="H23" s="31">
        <v>0.03</v>
      </c>
    </row>
    <row r="24" spans="2:8" x14ac:dyDescent="0.25">
      <c r="B24" s="27" t="s">
        <v>4</v>
      </c>
      <c r="C24" s="30">
        <v>43858.6</v>
      </c>
      <c r="D24" s="30">
        <v>65849.600000000006</v>
      </c>
      <c r="E24" s="31">
        <v>0.5</v>
      </c>
      <c r="F24" s="30">
        <v>126019.4</v>
      </c>
      <c r="G24" s="30">
        <v>173916</v>
      </c>
      <c r="H24" s="31">
        <v>0.38</v>
      </c>
    </row>
    <row r="25" spans="2:8" x14ac:dyDescent="0.25">
      <c r="B25" s="24" t="s">
        <v>10</v>
      </c>
      <c r="C25" s="25">
        <v>1623971.1</v>
      </c>
      <c r="D25" s="25">
        <v>1914364.1</v>
      </c>
      <c r="E25" s="26">
        <v>0.18</v>
      </c>
      <c r="F25" s="25">
        <v>4811626.2</v>
      </c>
      <c r="G25" s="25">
        <v>5631877.2999999998</v>
      </c>
      <c r="H25" s="26">
        <v>0.17</v>
      </c>
    </row>
    <row r="26" spans="2:8" x14ac:dyDescent="0.25">
      <c r="B26" s="27" t="s">
        <v>11</v>
      </c>
      <c r="C26" s="30">
        <v>965468.7</v>
      </c>
      <c r="D26" s="30">
        <v>1254467.7</v>
      </c>
      <c r="E26" s="31">
        <v>0.3</v>
      </c>
      <c r="F26" s="30">
        <v>3022162.8</v>
      </c>
      <c r="G26" s="30">
        <v>3834059.3</v>
      </c>
      <c r="H26" s="31">
        <v>0.27</v>
      </c>
    </row>
    <row r="27" spans="2:8" x14ac:dyDescent="0.25">
      <c r="B27" s="27" t="s">
        <v>76</v>
      </c>
      <c r="C27" s="30">
        <v>178236</v>
      </c>
      <c r="D27" s="30">
        <v>178761.60000000001</v>
      </c>
      <c r="E27" s="31">
        <v>0</v>
      </c>
      <c r="F27" s="30">
        <v>471999.2</v>
      </c>
      <c r="G27" s="30">
        <v>445487.4</v>
      </c>
      <c r="H27" s="31">
        <v>-0.06</v>
      </c>
    </row>
    <row r="28" spans="2:8" x14ac:dyDescent="0.25">
      <c r="B28" s="27" t="s">
        <v>77</v>
      </c>
      <c r="C28" s="30">
        <v>164022.5</v>
      </c>
      <c r="D28" s="30">
        <v>120665.2</v>
      </c>
      <c r="E28" s="31">
        <v>-0.26</v>
      </c>
      <c r="F28" s="30">
        <v>513684.6</v>
      </c>
      <c r="G28" s="30">
        <v>394732</v>
      </c>
      <c r="H28" s="31">
        <v>-0.23</v>
      </c>
    </row>
    <row r="29" spans="2:8" x14ac:dyDescent="0.25">
      <c r="B29" s="27" t="s">
        <v>47</v>
      </c>
      <c r="C29" s="30">
        <v>87067.9</v>
      </c>
      <c r="D29" s="30">
        <v>115600.1</v>
      </c>
      <c r="E29" s="31">
        <v>0.33</v>
      </c>
      <c r="F29" s="30">
        <v>199626.7</v>
      </c>
      <c r="G29" s="30">
        <v>255744.3</v>
      </c>
      <c r="H29" s="31">
        <v>0.28000000000000003</v>
      </c>
    </row>
    <row r="30" spans="2:8" x14ac:dyDescent="0.25">
      <c r="B30" s="27" t="s">
        <v>13</v>
      </c>
      <c r="C30" s="30">
        <v>72392.5</v>
      </c>
      <c r="D30" s="30">
        <v>80838.600000000006</v>
      </c>
      <c r="E30" s="31">
        <v>0.12</v>
      </c>
      <c r="F30" s="30">
        <v>174193.1</v>
      </c>
      <c r="G30" s="30">
        <v>205892.2</v>
      </c>
      <c r="H30" s="31">
        <v>0.18</v>
      </c>
    </row>
    <row r="31" spans="2:8" x14ac:dyDescent="0.25">
      <c r="B31" s="27" t="s">
        <v>14</v>
      </c>
      <c r="C31" s="30">
        <v>63666</v>
      </c>
      <c r="D31" s="30">
        <v>61368.4</v>
      </c>
      <c r="E31" s="31">
        <v>-0.04</v>
      </c>
      <c r="F31" s="30">
        <v>160115.79999999999</v>
      </c>
      <c r="G31" s="30">
        <v>166907.79999999999</v>
      </c>
      <c r="H31" s="31">
        <v>0.04</v>
      </c>
    </row>
    <row r="32" spans="2:8" x14ac:dyDescent="0.25">
      <c r="B32" s="27" t="s">
        <v>78</v>
      </c>
      <c r="C32" s="30">
        <v>15531.4</v>
      </c>
      <c r="D32" s="30">
        <v>20856.400000000001</v>
      </c>
      <c r="E32" s="31">
        <v>0.34</v>
      </c>
      <c r="F32" s="30">
        <v>54383.7</v>
      </c>
      <c r="G32" s="30">
        <v>62820</v>
      </c>
      <c r="H32" s="31">
        <v>0.16</v>
      </c>
    </row>
    <row r="33" spans="2:8" x14ac:dyDescent="0.25">
      <c r="B33" s="27" t="s">
        <v>16</v>
      </c>
      <c r="C33" s="30">
        <v>16061.5</v>
      </c>
      <c r="D33" s="30">
        <v>17270.7</v>
      </c>
      <c r="E33" s="31">
        <v>0.08</v>
      </c>
      <c r="F33" s="30">
        <v>41586.300000000003</v>
      </c>
      <c r="G33" s="30">
        <v>58267.6</v>
      </c>
      <c r="H33" s="31">
        <v>0.4</v>
      </c>
    </row>
    <row r="34" spans="2:8" x14ac:dyDescent="0.25">
      <c r="B34" s="27" t="s">
        <v>17</v>
      </c>
      <c r="C34" s="30">
        <v>8816.4</v>
      </c>
      <c r="D34" s="30">
        <v>9591.2000000000007</v>
      </c>
      <c r="E34" s="31">
        <v>0.09</v>
      </c>
      <c r="F34" s="30">
        <v>26461.4</v>
      </c>
      <c r="G34" s="30">
        <v>47530.1</v>
      </c>
      <c r="H34" s="31">
        <v>0.8</v>
      </c>
    </row>
    <row r="35" spans="2:8" x14ac:dyDescent="0.25">
      <c r="B35" s="27" t="s">
        <v>15</v>
      </c>
      <c r="C35" s="30">
        <v>14512.2</v>
      </c>
      <c r="D35" s="30">
        <v>14183</v>
      </c>
      <c r="E35" s="31">
        <v>-0.02</v>
      </c>
      <c r="F35" s="30">
        <v>39906</v>
      </c>
      <c r="G35" s="30">
        <v>42687.5</v>
      </c>
      <c r="H35" s="31">
        <v>7.0000000000000007E-2</v>
      </c>
    </row>
    <row r="36" spans="2:8" x14ac:dyDescent="0.25">
      <c r="B36" s="27" t="s">
        <v>4</v>
      </c>
      <c r="C36" s="30">
        <v>38196</v>
      </c>
      <c r="D36" s="30">
        <v>40761.1</v>
      </c>
      <c r="E36" s="31">
        <v>7.0000000000000007E-2</v>
      </c>
      <c r="F36" s="30">
        <v>107506.7</v>
      </c>
      <c r="G36" s="30">
        <v>117749.1</v>
      </c>
      <c r="H36" s="31">
        <v>0.1</v>
      </c>
    </row>
    <row r="37" spans="2:8" x14ac:dyDescent="0.25">
      <c r="B37" s="24" t="s">
        <v>19</v>
      </c>
      <c r="C37" s="25">
        <v>993178.6</v>
      </c>
      <c r="D37" s="25">
        <v>1004610.9</v>
      </c>
      <c r="E37" s="26">
        <v>0.01</v>
      </c>
      <c r="F37" s="25">
        <v>2412026.1</v>
      </c>
      <c r="G37" s="25">
        <v>2642498.9</v>
      </c>
      <c r="H37" s="26">
        <v>0.1</v>
      </c>
    </row>
    <row r="38" spans="2:8" x14ac:dyDescent="0.25">
      <c r="B38" s="27" t="s">
        <v>20</v>
      </c>
      <c r="C38" s="30">
        <v>254760.9</v>
      </c>
      <c r="D38" s="30">
        <v>252996.2</v>
      </c>
      <c r="E38" s="31">
        <v>-0.01</v>
      </c>
      <c r="F38" s="30">
        <v>585938.19999999995</v>
      </c>
      <c r="G38" s="30">
        <v>656796.19999999995</v>
      </c>
      <c r="H38" s="31">
        <v>0.12</v>
      </c>
    </row>
    <row r="39" spans="2:8" x14ac:dyDescent="0.25">
      <c r="B39" s="27" t="s">
        <v>79</v>
      </c>
      <c r="C39" s="30">
        <v>133513.79999999999</v>
      </c>
      <c r="D39" s="30">
        <v>138249.29999999999</v>
      </c>
      <c r="E39" s="31">
        <v>0.04</v>
      </c>
      <c r="F39" s="30">
        <v>321196.09999999998</v>
      </c>
      <c r="G39" s="30">
        <v>365616.5</v>
      </c>
      <c r="H39" s="31">
        <v>0.14000000000000001</v>
      </c>
    </row>
    <row r="40" spans="2:8" x14ac:dyDescent="0.25">
      <c r="B40" s="27" t="s">
        <v>22</v>
      </c>
      <c r="C40" s="30">
        <v>130028.1</v>
      </c>
      <c r="D40" s="30">
        <v>151488.4</v>
      </c>
      <c r="E40" s="31">
        <v>0.17</v>
      </c>
      <c r="F40" s="30">
        <v>294553.8</v>
      </c>
      <c r="G40" s="30">
        <v>312837.7</v>
      </c>
      <c r="H40" s="31">
        <v>0.06</v>
      </c>
    </row>
    <row r="41" spans="2:8" x14ac:dyDescent="0.25">
      <c r="B41" s="27" t="s">
        <v>21</v>
      </c>
      <c r="C41" s="30">
        <v>94278</v>
      </c>
      <c r="D41" s="30">
        <v>87647</v>
      </c>
      <c r="E41" s="31">
        <v>-7.0000000000000007E-2</v>
      </c>
      <c r="F41" s="30">
        <v>259267.5</v>
      </c>
      <c r="G41" s="30">
        <v>278074.5</v>
      </c>
      <c r="H41" s="31">
        <v>7.0000000000000007E-2</v>
      </c>
    </row>
    <row r="42" spans="2:8" x14ac:dyDescent="0.25">
      <c r="B42" s="27" t="s">
        <v>80</v>
      </c>
      <c r="C42" s="30">
        <v>49852</v>
      </c>
      <c r="D42" s="30">
        <v>53344.3</v>
      </c>
      <c r="E42" s="31">
        <v>7.0000000000000007E-2</v>
      </c>
      <c r="F42" s="30">
        <v>126681.3</v>
      </c>
      <c r="G42" s="30">
        <v>148037.20000000001</v>
      </c>
      <c r="H42" s="31">
        <v>0.17</v>
      </c>
    </row>
    <row r="43" spans="2:8" x14ac:dyDescent="0.25">
      <c r="B43" s="27" t="s">
        <v>23</v>
      </c>
      <c r="C43" s="30">
        <v>54757.8</v>
      </c>
      <c r="D43" s="30">
        <v>38398.199999999997</v>
      </c>
      <c r="E43" s="31">
        <v>-0.3</v>
      </c>
      <c r="F43" s="30">
        <v>117174.9</v>
      </c>
      <c r="G43" s="30">
        <v>112137.8</v>
      </c>
      <c r="H43" s="31">
        <v>-0.04</v>
      </c>
    </row>
    <row r="44" spans="2:8" x14ac:dyDescent="0.25">
      <c r="B44" s="27" t="s">
        <v>24</v>
      </c>
      <c r="C44" s="30">
        <v>31430.400000000001</v>
      </c>
      <c r="D44" s="30">
        <v>42472.3</v>
      </c>
      <c r="E44" s="31">
        <v>0.35</v>
      </c>
      <c r="F44" s="30">
        <v>98129.4</v>
      </c>
      <c r="G44" s="30">
        <v>105801.7</v>
      </c>
      <c r="H44" s="31">
        <v>0.08</v>
      </c>
    </row>
    <row r="45" spans="2:8" x14ac:dyDescent="0.25">
      <c r="B45" s="27" t="s">
        <v>81</v>
      </c>
      <c r="C45" s="30">
        <v>38679.1</v>
      </c>
      <c r="D45" s="30">
        <v>33905.699999999997</v>
      </c>
      <c r="E45" s="31">
        <v>-0.12</v>
      </c>
      <c r="F45" s="30">
        <v>85253.1</v>
      </c>
      <c r="G45" s="30">
        <v>92316.4</v>
      </c>
      <c r="H45" s="31">
        <v>0.08</v>
      </c>
    </row>
    <row r="46" spans="2:8" x14ac:dyDescent="0.25">
      <c r="B46" s="27" t="s">
        <v>82</v>
      </c>
      <c r="C46" s="30">
        <v>40408.300000000003</v>
      </c>
      <c r="D46" s="30">
        <v>24926</v>
      </c>
      <c r="E46" s="31">
        <v>-0.38</v>
      </c>
      <c r="F46" s="30">
        <v>82824.7</v>
      </c>
      <c r="G46" s="30">
        <v>68488.7</v>
      </c>
      <c r="H46" s="31">
        <v>-0.17</v>
      </c>
    </row>
    <row r="47" spans="2:8" x14ac:dyDescent="0.25">
      <c r="B47" s="27" t="s">
        <v>83</v>
      </c>
      <c r="C47" s="30">
        <v>26156.400000000001</v>
      </c>
      <c r="D47" s="30">
        <v>24320.5</v>
      </c>
      <c r="E47" s="31">
        <v>-7.0000000000000007E-2</v>
      </c>
      <c r="F47" s="30">
        <v>81219.7</v>
      </c>
      <c r="G47" s="30">
        <v>67562</v>
      </c>
      <c r="H47" s="31">
        <v>-0.17</v>
      </c>
    </row>
    <row r="48" spans="2:8" x14ac:dyDescent="0.25">
      <c r="B48" s="27" t="s">
        <v>4</v>
      </c>
      <c r="C48" s="30">
        <v>139313.70000000001</v>
      </c>
      <c r="D48" s="30">
        <v>156862.79999999999</v>
      </c>
      <c r="E48" s="31">
        <v>0.13</v>
      </c>
      <c r="F48" s="30">
        <v>359787.5</v>
      </c>
      <c r="G48" s="30">
        <v>434830.3</v>
      </c>
      <c r="H48" s="31">
        <v>0.21</v>
      </c>
    </row>
    <row r="49" spans="2:8" x14ac:dyDescent="0.25">
      <c r="B49" s="24" t="s">
        <v>27</v>
      </c>
      <c r="C49" s="25">
        <v>43868.9</v>
      </c>
      <c r="D49" s="25">
        <v>27588.5</v>
      </c>
      <c r="E49" s="26">
        <v>-0.37</v>
      </c>
      <c r="F49" s="25">
        <v>143853.4</v>
      </c>
      <c r="G49" s="25">
        <v>91643.199999999997</v>
      </c>
      <c r="H49" s="26">
        <v>-0.36</v>
      </c>
    </row>
    <row r="50" spans="2:8" x14ac:dyDescent="0.25">
      <c r="B50" s="27" t="s">
        <v>28</v>
      </c>
      <c r="C50" s="30">
        <v>30014.5</v>
      </c>
      <c r="D50" s="30">
        <v>14940.4</v>
      </c>
      <c r="E50" s="31">
        <v>-0.5</v>
      </c>
      <c r="F50" s="30">
        <v>104317.2</v>
      </c>
      <c r="G50" s="30">
        <v>61067.1</v>
      </c>
      <c r="H50" s="31">
        <v>-0.41</v>
      </c>
    </row>
    <row r="51" spans="2:8" x14ac:dyDescent="0.25">
      <c r="B51" s="27" t="s">
        <v>84</v>
      </c>
      <c r="C51" s="30">
        <v>13748</v>
      </c>
      <c r="D51" s="30">
        <v>12601.7</v>
      </c>
      <c r="E51" s="31">
        <v>-0.08</v>
      </c>
      <c r="F51" s="30">
        <v>39203.599999999999</v>
      </c>
      <c r="G51" s="30">
        <v>30435.4</v>
      </c>
      <c r="H51" s="31">
        <v>-0.22</v>
      </c>
    </row>
    <row r="52" spans="2:8" x14ac:dyDescent="0.25">
      <c r="B52" s="27" t="s">
        <v>4</v>
      </c>
      <c r="C52" s="29">
        <v>106.5</v>
      </c>
      <c r="D52" s="29">
        <v>46.4</v>
      </c>
      <c r="E52" s="31">
        <v>-0.56000000000000005</v>
      </c>
      <c r="F52" s="29">
        <v>332.6</v>
      </c>
      <c r="G52" s="29">
        <v>140.69999999999999</v>
      </c>
      <c r="H52" s="31">
        <v>-0.57999999999999996</v>
      </c>
    </row>
    <row r="53" spans="2:8" x14ac:dyDescent="0.25">
      <c r="B53" s="24" t="s">
        <v>85</v>
      </c>
      <c r="C53" s="25">
        <v>70020.7</v>
      </c>
      <c r="D53" s="25">
        <v>65141.5</v>
      </c>
      <c r="E53" s="26">
        <v>-7.0000000000000007E-2</v>
      </c>
      <c r="F53" s="25">
        <v>181095.2</v>
      </c>
      <c r="G53" s="25">
        <v>205909.4</v>
      </c>
      <c r="H53" s="26">
        <v>0.14000000000000001</v>
      </c>
    </row>
    <row r="54" spans="2:8" x14ac:dyDescent="0.25">
      <c r="B54" s="10" t="s">
        <v>86</v>
      </c>
      <c r="C54" s="11">
        <v>5171607.5999999996</v>
      </c>
      <c r="D54" s="11">
        <v>5732323.0999999996</v>
      </c>
      <c r="E54" s="12">
        <v>0.11</v>
      </c>
      <c r="F54" s="11">
        <v>14235458.300000001</v>
      </c>
      <c r="G54" s="11">
        <v>16059109.199999999</v>
      </c>
      <c r="H54" s="12">
        <v>0.13</v>
      </c>
    </row>
    <row r="55" spans="2:8" x14ac:dyDescent="0.25">
      <c r="B55" s="32" t="s">
        <v>87</v>
      </c>
    </row>
    <row r="56" spans="2:8" x14ac:dyDescent="0.25">
      <c r="B56" s="32" t="s">
        <v>88</v>
      </c>
    </row>
  </sheetData>
  <mergeCells count="1">
    <mergeCell ref="B4:H4"/>
  </mergeCells>
  <pageMargins left="0.7" right="0.7" top="0.75" bottom="0.75" header="0.3" footer="0.3"/>
  <pageSetup paperSize="1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7"/>
  <sheetViews>
    <sheetView zoomScaleNormal="100" workbookViewId="0">
      <pane xSplit="1" ySplit="5" topLeftCell="B42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5" x14ac:dyDescent="0.25"/>
  <cols>
    <col min="1" max="1" width="11.42578125" style="1"/>
    <col min="2" max="2" width="22.42578125" style="1" bestFit="1" customWidth="1"/>
    <col min="3" max="4" width="12.42578125" style="1" bestFit="1" customWidth="1"/>
    <col min="5" max="5" width="11.7109375" style="1" bestFit="1" customWidth="1"/>
    <col min="6" max="7" width="13.5703125" style="1" bestFit="1" customWidth="1"/>
    <col min="8" max="8" width="11.28515625" style="1" bestFit="1" customWidth="1"/>
    <col min="9" max="16384" width="11.42578125" style="1"/>
  </cols>
  <sheetData>
    <row r="4" spans="2:9" x14ac:dyDescent="0.25">
      <c r="B4" s="60" t="s">
        <v>62</v>
      </c>
      <c r="C4" s="60"/>
      <c r="D4" s="60"/>
      <c r="E4" s="60"/>
      <c r="F4" s="60"/>
      <c r="G4" s="60"/>
      <c r="H4" s="60"/>
    </row>
    <row r="5" spans="2:9" x14ac:dyDescent="0.25">
      <c r="B5" s="46" t="s">
        <v>0</v>
      </c>
      <c r="C5" s="47" t="s">
        <v>53</v>
      </c>
      <c r="D5" s="47" t="s">
        <v>54</v>
      </c>
      <c r="E5" s="47" t="s">
        <v>55</v>
      </c>
      <c r="F5" s="47" t="s">
        <v>56</v>
      </c>
      <c r="G5" s="47" t="s">
        <v>57</v>
      </c>
      <c r="H5" s="46" t="s">
        <v>58</v>
      </c>
    </row>
    <row r="6" spans="2:9" x14ac:dyDescent="0.25">
      <c r="B6" s="4" t="s">
        <v>37</v>
      </c>
      <c r="C6" s="3">
        <v>0</v>
      </c>
      <c r="D6" s="3">
        <v>2355.5868100000002</v>
      </c>
      <c r="E6" s="6" t="s">
        <v>1</v>
      </c>
      <c r="F6" s="3">
        <v>0</v>
      </c>
      <c r="G6" s="3">
        <v>19487.616839999999</v>
      </c>
      <c r="H6" s="6" t="s">
        <v>1</v>
      </c>
      <c r="I6" s="4"/>
    </row>
    <row r="7" spans="2:9" x14ac:dyDescent="0.25">
      <c r="B7" s="4" t="s">
        <v>38</v>
      </c>
      <c r="C7" s="3">
        <v>3534.806169999998</v>
      </c>
      <c r="D7" s="3">
        <v>4481.5117399999999</v>
      </c>
      <c r="E7" s="6">
        <v>0.26782389881366603</v>
      </c>
      <c r="F7" s="3">
        <v>10517.468429999999</v>
      </c>
      <c r="G7" s="3">
        <v>9299.632239999999</v>
      </c>
      <c r="H7" s="6">
        <v>-0.11579176092663584</v>
      </c>
      <c r="I7" s="4"/>
    </row>
    <row r="8" spans="2:9" x14ac:dyDescent="0.25">
      <c r="B8" s="4" t="s">
        <v>2</v>
      </c>
      <c r="C8" s="3">
        <v>135.34184999999999</v>
      </c>
      <c r="D8" s="3">
        <v>733.99806000000024</v>
      </c>
      <c r="E8" s="6">
        <v>4.4232896919910596</v>
      </c>
      <c r="F8" s="3">
        <v>2135.2968700000001</v>
      </c>
      <c r="G8" s="3">
        <v>2072.3173600000005</v>
      </c>
      <c r="H8" s="6">
        <v>-2.9494498345796601E-2</v>
      </c>
      <c r="I8" s="4"/>
    </row>
    <row r="9" spans="2:9" x14ac:dyDescent="0.25">
      <c r="B9" s="4" t="s">
        <v>3</v>
      </c>
      <c r="C9" s="3">
        <v>481.58110999999997</v>
      </c>
      <c r="D9" s="3">
        <v>959.71296999999993</v>
      </c>
      <c r="E9" s="6">
        <v>0.99283765511483624</v>
      </c>
      <c r="F9" s="3">
        <v>830.38975000000005</v>
      </c>
      <c r="G9" s="3">
        <v>1806.86851</v>
      </c>
      <c r="H9" s="6">
        <v>1.1759282433339284</v>
      </c>
      <c r="I9" s="4"/>
    </row>
    <row r="10" spans="2:9" x14ac:dyDescent="0.25">
      <c r="B10" s="4" t="s">
        <v>59</v>
      </c>
      <c r="C10" s="3">
        <v>34.830489999999998</v>
      </c>
      <c r="D10" s="3">
        <v>1396.2775899999997</v>
      </c>
      <c r="E10" s="6">
        <v>39.087796353137719</v>
      </c>
      <c r="F10" s="3">
        <v>39.432610000000004</v>
      </c>
      <c r="G10" s="3">
        <v>1543.3472399999996</v>
      </c>
      <c r="H10" s="6">
        <v>38.13885588602934</v>
      </c>
      <c r="I10" s="4"/>
    </row>
    <row r="11" spans="2:9" x14ac:dyDescent="0.25">
      <c r="B11" s="40" t="s">
        <v>43</v>
      </c>
      <c r="C11" s="41">
        <f>+C12-C6-C7-C8-C9-C10</f>
        <v>890.18563000000017</v>
      </c>
      <c r="D11" s="41">
        <f t="shared" ref="D11:G11" si="0">+D12-D6-D7-D8-D9-D10</f>
        <v>1483.4692700000014</v>
      </c>
      <c r="E11" s="42">
        <f>(D11-C11)/C11</f>
        <v>0.66647182341058586</v>
      </c>
      <c r="F11" s="41">
        <f t="shared" si="0"/>
        <v>1576.1520299999993</v>
      </c>
      <c r="G11" s="41">
        <f t="shared" si="0"/>
        <v>4128.0198499999969</v>
      </c>
      <c r="H11" s="42">
        <f>(G11-F11)/F11</f>
        <v>1.619049286762013</v>
      </c>
      <c r="I11" s="4"/>
    </row>
    <row r="12" spans="2:9" x14ac:dyDescent="0.25">
      <c r="B12" s="37" t="s">
        <v>60</v>
      </c>
      <c r="C12" s="33">
        <v>5076.7452499999981</v>
      </c>
      <c r="D12" s="33">
        <v>11410.556440000002</v>
      </c>
      <c r="E12" s="34">
        <v>1.2476125702781731</v>
      </c>
      <c r="F12" s="33">
        <v>15098.739689999999</v>
      </c>
      <c r="G12" s="33">
        <v>38337.802039999995</v>
      </c>
      <c r="H12" s="34">
        <v>1.539139214737995</v>
      </c>
      <c r="I12" s="4"/>
    </row>
    <row r="13" spans="2:9" x14ac:dyDescent="0.25">
      <c r="B13" s="4" t="s">
        <v>36</v>
      </c>
      <c r="C13" s="3">
        <v>767916.67204000056</v>
      </c>
      <c r="D13" s="3">
        <v>971033.77705000399</v>
      </c>
      <c r="E13" s="6">
        <v>0.26450409582906298</v>
      </c>
      <c r="F13" s="3">
        <v>1659079.2745399934</v>
      </c>
      <c r="G13" s="3">
        <v>1941044.7392600053</v>
      </c>
      <c r="H13" s="6">
        <v>0.16995297876781168</v>
      </c>
      <c r="I13" s="4"/>
    </row>
    <row r="14" spans="2:9" x14ac:dyDescent="0.25">
      <c r="B14" s="4" t="s">
        <v>5</v>
      </c>
      <c r="C14" s="3">
        <v>386348.98839000007</v>
      </c>
      <c r="D14" s="3">
        <v>473288.27605999971</v>
      </c>
      <c r="E14" s="6">
        <v>0.22502786413986611</v>
      </c>
      <c r="F14" s="3">
        <v>782052.85670000024</v>
      </c>
      <c r="G14" s="3">
        <v>938746.18707999936</v>
      </c>
      <c r="H14" s="6">
        <v>0.20036156001167521</v>
      </c>
      <c r="I14" s="4"/>
    </row>
    <row r="15" spans="2:9" x14ac:dyDescent="0.25">
      <c r="B15" s="4" t="s">
        <v>6</v>
      </c>
      <c r="C15" s="3">
        <v>235145.75996999966</v>
      </c>
      <c r="D15" s="3">
        <v>238197.33734999981</v>
      </c>
      <c r="E15" s="6">
        <v>1.2977386368308209E-2</v>
      </c>
      <c r="F15" s="3">
        <v>472746.93208000041</v>
      </c>
      <c r="G15" s="3">
        <v>503548.66384999966</v>
      </c>
      <c r="H15" s="6">
        <v>6.5154799914781569E-2</v>
      </c>
      <c r="I15" s="4"/>
    </row>
    <row r="16" spans="2:9" x14ac:dyDescent="0.25">
      <c r="B16" s="4" t="s">
        <v>32</v>
      </c>
      <c r="C16" s="3">
        <v>144461.62565000021</v>
      </c>
      <c r="D16" s="3">
        <v>172701.42150000003</v>
      </c>
      <c r="E16" s="6">
        <v>0.19548302687953159</v>
      </c>
      <c r="F16" s="3">
        <v>281513.65607000008</v>
      </c>
      <c r="G16" s="3">
        <v>348476.80748999998</v>
      </c>
      <c r="H16" s="6">
        <v>0.23786821696262259</v>
      </c>
      <c r="I16" s="4"/>
    </row>
    <row r="17" spans="2:9" x14ac:dyDescent="0.25">
      <c r="B17" s="4" t="s">
        <v>8</v>
      </c>
      <c r="C17" s="3">
        <v>89796.926319999853</v>
      </c>
      <c r="D17" s="3">
        <v>93330.339889999887</v>
      </c>
      <c r="E17" s="6">
        <v>3.9348936704229488E-2</v>
      </c>
      <c r="F17" s="3">
        <v>174290.60020999992</v>
      </c>
      <c r="G17" s="3">
        <v>184555.23896999986</v>
      </c>
      <c r="H17" s="6">
        <v>5.8893817266291164E-2</v>
      </c>
      <c r="I17" s="4"/>
    </row>
    <row r="18" spans="2:9" x14ac:dyDescent="0.25">
      <c r="B18" s="4" t="s">
        <v>7</v>
      </c>
      <c r="C18" s="3">
        <v>161085.8535099999</v>
      </c>
      <c r="D18" s="3">
        <v>74984.355120000022</v>
      </c>
      <c r="E18" s="6">
        <v>-0.53450688880420438</v>
      </c>
      <c r="F18" s="3">
        <v>295798.47068999981</v>
      </c>
      <c r="G18" s="3">
        <v>182907.96322000006</v>
      </c>
      <c r="H18" s="6">
        <v>-0.38164669075760804</v>
      </c>
      <c r="I18" s="4"/>
    </row>
    <row r="19" spans="2:9" x14ac:dyDescent="0.25">
      <c r="B19" s="4" t="s">
        <v>33</v>
      </c>
      <c r="C19" s="3">
        <v>68346.427759999919</v>
      </c>
      <c r="D19" s="3">
        <v>73264.092310000007</v>
      </c>
      <c r="E19" s="6">
        <v>7.19520348198531E-2</v>
      </c>
      <c r="F19" s="3">
        <v>145170.36604999978</v>
      </c>
      <c r="G19" s="3">
        <v>170182.41822000002</v>
      </c>
      <c r="H19" s="6">
        <v>0.17229447614250387</v>
      </c>
      <c r="I19" s="4"/>
    </row>
    <row r="20" spans="2:9" x14ac:dyDescent="0.25">
      <c r="B20" s="4" t="s">
        <v>34</v>
      </c>
      <c r="C20" s="3">
        <v>56749.268529999921</v>
      </c>
      <c r="D20" s="3">
        <v>58250.951959999948</v>
      </c>
      <c r="E20" s="6">
        <v>2.6461723100557267E-2</v>
      </c>
      <c r="F20" s="3">
        <v>105062.09570000005</v>
      </c>
      <c r="G20" s="3">
        <v>142392.99991999977</v>
      </c>
      <c r="H20" s="6">
        <v>0.35532228794099435</v>
      </c>
      <c r="I20" s="4"/>
    </row>
    <row r="21" spans="2:9" x14ac:dyDescent="0.25">
      <c r="B21" s="4" t="s">
        <v>35</v>
      </c>
      <c r="C21" s="3">
        <v>89982.07815999999</v>
      </c>
      <c r="D21" s="3">
        <v>66836.272010000001</v>
      </c>
      <c r="E21" s="6">
        <v>-0.25722684587083772</v>
      </c>
      <c r="F21" s="3">
        <v>153444.49077999999</v>
      </c>
      <c r="G21" s="3">
        <v>109637.44072999999</v>
      </c>
      <c r="H21" s="6">
        <v>-0.28549118855500694</v>
      </c>
      <c r="I21" s="4"/>
    </row>
    <row r="22" spans="2:9" x14ac:dyDescent="0.25">
      <c r="B22" s="4" t="s">
        <v>9</v>
      </c>
      <c r="C22" s="3">
        <v>32477.404559999995</v>
      </c>
      <c r="D22" s="3">
        <v>63882.470449999986</v>
      </c>
      <c r="E22" s="6">
        <v>0.96698200842930893</v>
      </c>
      <c r="F22" s="3">
        <v>79826.125819999987</v>
      </c>
      <c r="G22" s="3">
        <v>103524.80596000001</v>
      </c>
      <c r="H22" s="6">
        <v>0.29687874610673459</v>
      </c>
      <c r="I22" s="4"/>
    </row>
    <row r="23" spans="2:9" x14ac:dyDescent="0.25">
      <c r="B23" s="43" t="s">
        <v>4</v>
      </c>
      <c r="C23" s="44">
        <f>+C24-C13-C14-C15-C16-C17-C18-C19-C20-C21-C22</f>
        <v>38530.958320000107</v>
      </c>
      <c r="D23" s="44">
        <f t="shared" ref="D23:G23" si="1">+D24-D13-D14-D15-D16-D17-D18-D19-D20-D21-D22</f>
        <v>52486.445399999844</v>
      </c>
      <c r="E23" s="45">
        <f>(D23-C23)/C23</f>
        <v>0.36218894334522478</v>
      </c>
      <c r="F23" s="44">
        <f t="shared" si="1"/>
        <v>78660.954029999702</v>
      </c>
      <c r="G23" s="44">
        <f t="shared" si="1"/>
        <v>106307.96424999922</v>
      </c>
      <c r="H23" s="45">
        <f>(G23-F23)/F23</f>
        <v>0.35147056835155477</v>
      </c>
      <c r="I23" s="4"/>
    </row>
    <row r="24" spans="2:9" x14ac:dyDescent="0.25">
      <c r="B24" s="38" t="s">
        <v>48</v>
      </c>
      <c r="C24" s="33">
        <v>2070841.9632100002</v>
      </c>
      <c r="D24" s="33">
        <v>2338255.7391000031</v>
      </c>
      <c r="E24" s="34">
        <f>(D24-C24)/C24</f>
        <v>0.1291328747634061</v>
      </c>
      <c r="F24" s="33">
        <v>4227645.8226699932</v>
      </c>
      <c r="G24" s="33">
        <v>4731325.2289500032</v>
      </c>
      <c r="H24" s="34">
        <v>0.1191394519330639</v>
      </c>
      <c r="I24" s="4"/>
    </row>
    <row r="25" spans="2:9" x14ac:dyDescent="0.25">
      <c r="B25" s="4" t="s">
        <v>11</v>
      </c>
      <c r="C25" s="3">
        <v>988550.07932000002</v>
      </c>
      <c r="D25" s="3">
        <v>1278611.7036700037</v>
      </c>
      <c r="E25" s="6">
        <v>0.29342127467080892</v>
      </c>
      <c r="F25" s="3">
        <v>2056686.9902699979</v>
      </c>
      <c r="G25" s="3">
        <v>2579043.4435200039</v>
      </c>
      <c r="H25" s="6">
        <v>0.25397955825131763</v>
      </c>
      <c r="I25" s="4"/>
    </row>
    <row r="26" spans="2:9" x14ac:dyDescent="0.25">
      <c r="B26" s="4" t="s">
        <v>12</v>
      </c>
      <c r="C26" s="3">
        <v>150477.41088000016</v>
      </c>
      <c r="D26" s="3">
        <v>131384.20622999987</v>
      </c>
      <c r="E26" s="6">
        <v>-0.12688419170918866</v>
      </c>
      <c r="F26" s="3">
        <v>349662.06965000037</v>
      </c>
      <c r="G26" s="3">
        <v>274119.57293000008</v>
      </c>
      <c r="H26" s="6">
        <v>-0.21604429898735003</v>
      </c>
      <c r="I26" s="4"/>
    </row>
    <row r="27" spans="2:9" x14ac:dyDescent="0.25">
      <c r="B27" s="4" t="s">
        <v>39</v>
      </c>
      <c r="C27" s="3">
        <v>171665.14678000016</v>
      </c>
      <c r="D27" s="3">
        <v>132590.75463000013</v>
      </c>
      <c r="E27" s="6">
        <v>-0.22761983362922444</v>
      </c>
      <c r="F27" s="3">
        <v>293763.22757000022</v>
      </c>
      <c r="G27" s="3">
        <v>266865.5840700001</v>
      </c>
      <c r="H27" s="6">
        <v>-9.156232290370904E-2</v>
      </c>
      <c r="I27" s="4"/>
    </row>
    <row r="28" spans="2:9" x14ac:dyDescent="0.25">
      <c r="B28" s="4" t="s">
        <v>47</v>
      </c>
      <c r="C28" s="3">
        <v>49561.814519999956</v>
      </c>
      <c r="D28" s="3">
        <v>77316.281569999992</v>
      </c>
      <c r="E28" s="6">
        <v>0.55999699201489328</v>
      </c>
      <c r="F28" s="3">
        <v>112558.79509999992</v>
      </c>
      <c r="G28" s="3">
        <v>147793.11816000001</v>
      </c>
      <c r="H28" s="6">
        <v>0.31303038584143589</v>
      </c>
      <c r="I28" s="4"/>
    </row>
    <row r="29" spans="2:9" x14ac:dyDescent="0.25">
      <c r="B29" s="4" t="s">
        <v>13</v>
      </c>
      <c r="C29" s="3">
        <v>54035.472020000008</v>
      </c>
      <c r="D29" s="3">
        <v>59082.737210000028</v>
      </c>
      <c r="E29" s="6">
        <v>9.3406516151684382E-2</v>
      </c>
      <c r="F29" s="3">
        <v>101800.56205000001</v>
      </c>
      <c r="G29" s="3">
        <v>125054.95922999998</v>
      </c>
      <c r="H29" s="6">
        <v>0.22843093114337054</v>
      </c>
      <c r="I29" s="4"/>
    </row>
    <row r="30" spans="2:9" x14ac:dyDescent="0.25">
      <c r="B30" s="4" t="s">
        <v>14</v>
      </c>
      <c r="C30" s="3">
        <v>37983.425890000006</v>
      </c>
      <c r="D30" s="3">
        <v>42740.420870000002</v>
      </c>
      <c r="E30" s="6">
        <v>0.12523870263246534</v>
      </c>
      <c r="F30" s="3">
        <v>96449.823210000002</v>
      </c>
      <c r="G30" s="3">
        <v>105582.25694000005</v>
      </c>
      <c r="H30" s="6">
        <v>9.4685852457355141E-2</v>
      </c>
      <c r="I30" s="4"/>
    </row>
    <row r="31" spans="2:9" x14ac:dyDescent="0.25">
      <c r="B31" s="4" t="s">
        <v>46</v>
      </c>
      <c r="C31" s="3">
        <v>19739.011450000009</v>
      </c>
      <c r="D31" s="3">
        <v>19826.113089999973</v>
      </c>
      <c r="E31" s="6">
        <v>4.4126647487184242E-3</v>
      </c>
      <c r="F31" s="3">
        <v>38852.319810000008</v>
      </c>
      <c r="G31" s="3">
        <v>41964.867419999937</v>
      </c>
      <c r="H31" s="6">
        <v>8.0112271936946353E-2</v>
      </c>
      <c r="I31" s="4"/>
    </row>
    <row r="32" spans="2:9" x14ac:dyDescent="0.25">
      <c r="B32" s="4" t="s">
        <v>16</v>
      </c>
      <c r="C32" s="3">
        <v>11797.87074</v>
      </c>
      <c r="D32" s="3">
        <v>23642.775959999981</v>
      </c>
      <c r="E32" s="6">
        <v>1.0039866922630805</v>
      </c>
      <c r="F32" s="3">
        <v>25524.797609999998</v>
      </c>
      <c r="G32" s="3">
        <v>40997.097869999976</v>
      </c>
      <c r="H32" s="6">
        <v>0.60616740224174415</v>
      </c>
      <c r="I32" s="4"/>
    </row>
    <row r="33" spans="2:9" x14ac:dyDescent="0.25">
      <c r="B33" s="4" t="s">
        <v>17</v>
      </c>
      <c r="C33" s="3">
        <v>9204.1683100000064</v>
      </c>
      <c r="D33" s="3">
        <v>28822.746800000004</v>
      </c>
      <c r="E33" s="6">
        <v>2.1314884549302624</v>
      </c>
      <c r="F33" s="3">
        <v>17645.019940000009</v>
      </c>
      <c r="G33" s="3">
        <v>37968.604169999999</v>
      </c>
      <c r="H33" s="6">
        <v>1.1518028485719001</v>
      </c>
      <c r="I33" s="4"/>
    </row>
    <row r="34" spans="2:9" x14ac:dyDescent="0.25">
      <c r="B34" s="4" t="s">
        <v>15</v>
      </c>
      <c r="C34" s="3">
        <v>11452.673950000004</v>
      </c>
      <c r="D34" s="3">
        <v>10618.468479999996</v>
      </c>
      <c r="E34" s="6">
        <v>-7.2839362549041026E-2</v>
      </c>
      <c r="F34" s="3">
        <v>25393.760590000005</v>
      </c>
      <c r="G34" s="3">
        <v>28504.419829999981</v>
      </c>
      <c r="H34" s="6">
        <v>0.12249699011594779</v>
      </c>
      <c r="I34" s="4"/>
    </row>
    <row r="35" spans="2:9" x14ac:dyDescent="0.25">
      <c r="B35" s="40" t="s">
        <v>4</v>
      </c>
      <c r="C35" s="41">
        <f>+C36-C25-C26-C27-C28-C29-C30-C31-C32-C33-C34</f>
        <v>30227.799429999919</v>
      </c>
      <c r="D35" s="41">
        <f>+D36-D25-D26-D27-D28-D29-D30-D31-D32-D33-D34</f>
        <v>37597.20518999976</v>
      </c>
      <c r="E35" s="42">
        <f>(D35-C35)/C35</f>
        <v>0.24379564172594026</v>
      </c>
      <c r="F35" s="41">
        <f>+F36-F25-F26-F27-F28-F29-F30-F31-F32-F33-F34</f>
        <v>68193.593929999901</v>
      </c>
      <c r="G35" s="41">
        <f>+G36-G25-G26-G27-G28-G29-G30-G31-G32-G33-G34</f>
        <v>76991.237389999893</v>
      </c>
      <c r="H35" s="42">
        <f>+(G35-F35)/F35</f>
        <v>0.12900982266795752</v>
      </c>
      <c r="I35" s="4"/>
    </row>
    <row r="36" spans="2:9" x14ac:dyDescent="0.25">
      <c r="B36" s="38" t="s">
        <v>18</v>
      </c>
      <c r="C36" s="33">
        <v>1534694.8732900003</v>
      </c>
      <c r="D36" s="33">
        <v>1842233.4137000034</v>
      </c>
      <c r="E36" s="34">
        <v>0.20039067423918461</v>
      </c>
      <c r="F36" s="33">
        <v>3186530.9597299984</v>
      </c>
      <c r="G36" s="33">
        <v>3724885.1615300039</v>
      </c>
      <c r="H36" s="34">
        <v>0.16894679781979002</v>
      </c>
      <c r="I36" s="4"/>
    </row>
    <row r="37" spans="2:9" x14ac:dyDescent="0.25">
      <c r="B37" s="4" t="s">
        <v>20</v>
      </c>
      <c r="C37" s="3">
        <v>145009.89691999974</v>
      </c>
      <c r="D37" s="3">
        <v>182521.70976000026</v>
      </c>
      <c r="E37" s="6">
        <v>0.25868450110474428</v>
      </c>
      <c r="F37" s="3">
        <v>331177.31789999985</v>
      </c>
      <c r="G37" s="3">
        <v>403797.06057999993</v>
      </c>
      <c r="H37" s="6">
        <v>0.21927752522570965</v>
      </c>
      <c r="I37" s="4"/>
    </row>
    <row r="38" spans="2:9" x14ac:dyDescent="0.25">
      <c r="B38" s="4" t="s">
        <v>40</v>
      </c>
      <c r="C38" s="3">
        <v>78658.146460000091</v>
      </c>
      <c r="D38" s="3">
        <v>104844.88138999992</v>
      </c>
      <c r="E38" s="6">
        <v>0.33291828130372397</v>
      </c>
      <c r="F38" s="3">
        <v>187682.25982000024</v>
      </c>
      <c r="G38" s="3">
        <v>227524.79613</v>
      </c>
      <c r="H38" s="6">
        <v>0.21228717273657832</v>
      </c>
      <c r="I38" s="4"/>
    </row>
    <row r="39" spans="2:9" x14ac:dyDescent="0.25">
      <c r="B39" s="4" t="s">
        <v>21</v>
      </c>
      <c r="C39" s="3">
        <v>68137.906350000019</v>
      </c>
      <c r="D39" s="3">
        <v>89714.745420000021</v>
      </c>
      <c r="E39" s="6">
        <v>0.31666425086746147</v>
      </c>
      <c r="F39" s="3">
        <v>164989.40526000006</v>
      </c>
      <c r="G39" s="3">
        <v>190412.6700499999</v>
      </c>
      <c r="H39" s="6">
        <v>0.15409028688803597</v>
      </c>
      <c r="I39" s="4"/>
    </row>
    <row r="40" spans="2:9" x14ac:dyDescent="0.25">
      <c r="B40" s="4" t="s">
        <v>22</v>
      </c>
      <c r="C40" s="3">
        <v>80338.078469999949</v>
      </c>
      <c r="D40" s="3">
        <v>66843.806170000084</v>
      </c>
      <c r="E40" s="6">
        <v>-0.16796857177806326</v>
      </c>
      <c r="F40" s="3">
        <v>164525.68778999997</v>
      </c>
      <c r="G40" s="3">
        <v>161358.51239000016</v>
      </c>
      <c r="H40" s="6">
        <v>-1.925033982561055E-2</v>
      </c>
      <c r="I40" s="4"/>
    </row>
    <row r="41" spans="2:9" x14ac:dyDescent="0.25">
      <c r="B41" s="4" t="s">
        <v>45</v>
      </c>
      <c r="C41" s="3">
        <v>38609.352280000036</v>
      </c>
      <c r="D41" s="3">
        <v>41054.898370000032</v>
      </c>
      <c r="E41" s="6">
        <v>6.334076967322784E-2</v>
      </c>
      <c r="F41" s="3">
        <v>76829.341409999994</v>
      </c>
      <c r="G41" s="3">
        <v>94705.44981000002</v>
      </c>
      <c r="H41" s="6">
        <v>0.23267293552087248</v>
      </c>
      <c r="I41" s="4"/>
    </row>
    <row r="42" spans="2:9" x14ac:dyDescent="0.25">
      <c r="B42" s="4" t="s">
        <v>23</v>
      </c>
      <c r="C42" s="3">
        <v>28634.816190000001</v>
      </c>
      <c r="D42" s="3">
        <v>35825.324240000082</v>
      </c>
      <c r="E42" s="6">
        <v>0.25111067597881725</v>
      </c>
      <c r="F42" s="3">
        <v>62417.102109999942</v>
      </c>
      <c r="G42" s="3">
        <v>74542.771800000075</v>
      </c>
      <c r="H42" s="6">
        <v>0.19426838606878324</v>
      </c>
      <c r="I42" s="4"/>
    </row>
    <row r="43" spans="2:9" x14ac:dyDescent="0.25">
      <c r="B43" s="4" t="s">
        <v>24</v>
      </c>
      <c r="C43" s="3">
        <v>34035.411080000005</v>
      </c>
      <c r="D43" s="3">
        <v>28979.822359999995</v>
      </c>
      <c r="E43" s="6">
        <v>-0.14853908207886438</v>
      </c>
      <c r="F43" s="3">
        <v>66699.035880000025</v>
      </c>
      <c r="G43" s="3">
        <v>63326.21546000005</v>
      </c>
      <c r="H43" s="6">
        <v>-5.0567753723878464E-2</v>
      </c>
      <c r="I43" s="4"/>
    </row>
    <row r="44" spans="2:9" x14ac:dyDescent="0.25">
      <c r="B44" s="4" t="s">
        <v>41</v>
      </c>
      <c r="C44" s="3">
        <v>23391.191750000009</v>
      </c>
      <c r="D44" s="3">
        <v>29687.698219999984</v>
      </c>
      <c r="E44" s="6">
        <v>0.2691827991192442</v>
      </c>
      <c r="F44" s="3">
        <v>46573.937819999963</v>
      </c>
      <c r="G44" s="3">
        <v>58410.619379999996</v>
      </c>
      <c r="H44" s="6">
        <v>0.254148180592904</v>
      </c>
      <c r="I44" s="4"/>
    </row>
    <row r="45" spans="2:9" x14ac:dyDescent="0.25">
      <c r="B45" s="4" t="s">
        <v>25</v>
      </c>
      <c r="C45" s="3">
        <v>16351.731199999987</v>
      </c>
      <c r="D45" s="3">
        <v>20010.664499999955</v>
      </c>
      <c r="E45" s="6">
        <v>0.22376427640884719</v>
      </c>
      <c r="F45" s="3">
        <v>35936.067869999992</v>
      </c>
      <c r="G45" s="3">
        <v>43994.653739999987</v>
      </c>
      <c r="H45" s="6">
        <v>0.22424784757064176</v>
      </c>
      <c r="I45" s="4"/>
    </row>
    <row r="46" spans="2:9" x14ac:dyDescent="0.25">
      <c r="B46" s="4" t="s">
        <v>42</v>
      </c>
      <c r="C46" s="3">
        <v>20821.951710000008</v>
      </c>
      <c r="D46" s="3">
        <v>20780.959770000005</v>
      </c>
      <c r="E46" s="6">
        <v>-1.9686886498885029E-3</v>
      </c>
      <c r="F46" s="3">
        <v>42416.397509999995</v>
      </c>
      <c r="G46" s="3">
        <v>43562.676610000002</v>
      </c>
      <c r="H46" s="6">
        <v>2.7024433174216711E-2</v>
      </c>
      <c r="I46" s="4"/>
    </row>
    <row r="47" spans="2:9" x14ac:dyDescent="0.25">
      <c r="B47" s="40" t="s">
        <v>4</v>
      </c>
      <c r="C47" s="41">
        <f>+C48-C37-C38-C39-C40-C41-C42-C43-C44-C45-C46</f>
        <v>127067.10943000005</v>
      </c>
      <c r="D47" s="41">
        <f>+D48-D37-D38-D39-D40-D41-D42-D43-D44-D45-D46</f>
        <v>138881.1552600002</v>
      </c>
      <c r="E47" s="42">
        <f>+(D47-C47)/C47</f>
        <v>9.2974853075637034E-2</v>
      </c>
      <c r="F47" s="41">
        <f>+F48-F37-F38-F39-F40-F41-F42-F43-F44-F45-F46</f>
        <v>240717.99486999982</v>
      </c>
      <c r="G47" s="41">
        <f>+G48-G37-G38-G39-G40-G41-G42-G43-G44-G45-G46</f>
        <v>277232.51394999999</v>
      </c>
      <c r="H47" s="42">
        <f>(G47-F47)/F47</f>
        <v>0.15169002674569429</v>
      </c>
      <c r="I47" s="4"/>
    </row>
    <row r="48" spans="2:9" x14ac:dyDescent="0.25">
      <c r="B48" s="38" t="s">
        <v>26</v>
      </c>
      <c r="C48" s="33">
        <v>661055.59183999989</v>
      </c>
      <c r="D48" s="33">
        <v>759145.66546000051</v>
      </c>
      <c r="E48" s="34">
        <v>0.1483840010292842</v>
      </c>
      <c r="F48" s="33">
        <v>1419964.5482399999</v>
      </c>
      <c r="G48" s="33">
        <v>1638867.9399000003</v>
      </c>
      <c r="H48" s="34">
        <v>0.15416116686245732</v>
      </c>
      <c r="I48" s="4"/>
    </row>
    <row r="49" spans="2:9" x14ac:dyDescent="0.25">
      <c r="B49" s="4" t="s">
        <v>28</v>
      </c>
      <c r="C49" s="3">
        <v>40034.534389999972</v>
      </c>
      <c r="D49" s="3">
        <v>26385.429559999964</v>
      </c>
      <c r="E49" s="6">
        <v>-0.34093327268492851</v>
      </c>
      <c r="F49" s="3">
        <v>74302.765549999967</v>
      </c>
      <c r="G49" s="3">
        <v>46152.203919999956</v>
      </c>
      <c r="H49" s="6">
        <v>-0.37886290532560163</v>
      </c>
      <c r="I49" s="4"/>
    </row>
    <row r="50" spans="2:9" x14ac:dyDescent="0.25">
      <c r="B50" s="4" t="s">
        <v>44</v>
      </c>
      <c r="C50" s="3">
        <v>11683.734960000014</v>
      </c>
      <c r="D50" s="3">
        <v>8656.251559999997</v>
      </c>
      <c r="E50" s="6">
        <v>-0.25911948622292386</v>
      </c>
      <c r="F50" s="3">
        <v>25455.581370000004</v>
      </c>
      <c r="G50" s="3">
        <v>17833.634830000006</v>
      </c>
      <c r="H50" s="6">
        <v>-0.29942142861379073</v>
      </c>
      <c r="I50" s="4"/>
    </row>
    <row r="51" spans="2:9" x14ac:dyDescent="0.25">
      <c r="B51" s="40" t="s">
        <v>4</v>
      </c>
      <c r="C51" s="41">
        <f>+C52-C49-C50</f>
        <v>21.738820000000487</v>
      </c>
      <c r="D51" s="41">
        <f>+D52-D49-D50</f>
        <v>68.526390000009997</v>
      </c>
      <c r="E51" s="42">
        <f>+(D51-C51)/C51</f>
        <v>2.1522589542582562</v>
      </c>
      <c r="F51" s="41">
        <f>+F52-F49-F50</f>
        <v>223.90397999999914</v>
      </c>
      <c r="G51" s="41">
        <f>+G52-G49-G50</f>
        <v>94.302399999996851</v>
      </c>
      <c r="H51" s="42">
        <f>(G51-F51)/F51</f>
        <v>-0.57882660236768813</v>
      </c>
      <c r="I51" s="4"/>
    </row>
    <row r="52" spans="2:9" x14ac:dyDescent="0.25">
      <c r="B52" s="38" t="s">
        <v>29</v>
      </c>
      <c r="C52" s="33">
        <v>51740.008169999986</v>
      </c>
      <c r="D52" s="33">
        <v>35110.207509999971</v>
      </c>
      <c r="E52" s="34">
        <v>-0.32141086266086727</v>
      </c>
      <c r="F52" s="33">
        <v>99982.25089999997</v>
      </c>
      <c r="G52" s="33">
        <v>64080.141149999959</v>
      </c>
      <c r="H52" s="34">
        <v>-0.3590848318258858</v>
      </c>
      <c r="I52" s="4"/>
    </row>
    <row r="53" spans="2:9" x14ac:dyDescent="0.25">
      <c r="B53" s="37" t="s">
        <v>61</v>
      </c>
      <c r="C53" s="33">
        <v>54465.647969999933</v>
      </c>
      <c r="D53" s="33">
        <v>71575.318670000139</v>
      </c>
      <c r="E53" s="34">
        <v>0.31413691634448809</v>
      </c>
      <c r="F53" s="33">
        <v>114574.41475999999</v>
      </c>
      <c r="G53" s="33">
        <v>142633.40234000009</v>
      </c>
      <c r="H53" s="34">
        <v>0.24489749861498752</v>
      </c>
    </row>
    <row r="54" spans="2:9" x14ac:dyDescent="0.25">
      <c r="B54" s="39" t="s">
        <v>30</v>
      </c>
      <c r="C54" s="35">
        <v>4377874.8297299994</v>
      </c>
      <c r="D54" s="35">
        <v>5057730.900880008</v>
      </c>
      <c r="E54" s="36">
        <v>0.15529362935027952</v>
      </c>
      <c r="F54" s="35">
        <v>9063796.7359899953</v>
      </c>
      <c r="G54" s="35">
        <v>10340129.67591</v>
      </c>
      <c r="H54" s="36">
        <v>0.14081658901859703</v>
      </c>
    </row>
    <row r="55" spans="2:9" x14ac:dyDescent="0.25">
      <c r="B55" s="32" t="s">
        <v>87</v>
      </c>
      <c r="C55" s="4"/>
      <c r="D55" s="4"/>
      <c r="E55" s="4"/>
      <c r="F55" s="4"/>
      <c r="G55" s="4"/>
      <c r="H55" s="4"/>
    </row>
    <row r="56" spans="2:9" x14ac:dyDescent="0.25">
      <c r="B56" s="32" t="s">
        <v>88</v>
      </c>
    </row>
    <row r="57" spans="2:9" x14ac:dyDescent="0.25">
      <c r="C57" s="7"/>
      <c r="D57" s="7"/>
      <c r="E57" s="7"/>
      <c r="F57" s="7"/>
      <c r="G57" s="7"/>
      <c r="H57" s="7"/>
    </row>
  </sheetData>
  <mergeCells count="1">
    <mergeCell ref="B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zoomScaleNormal="10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E74" sqref="E74"/>
    </sheetView>
  </sheetViews>
  <sheetFormatPr baseColWidth="10" defaultRowHeight="15" x14ac:dyDescent="0.25"/>
  <cols>
    <col min="1" max="1" width="11.42578125" style="1"/>
    <col min="2" max="2" width="20.42578125" style="1" bestFit="1" customWidth="1"/>
    <col min="3" max="7" width="15.7109375" style="1" customWidth="1"/>
    <col min="8" max="9" width="17.85546875" style="1" bestFit="1" customWidth="1"/>
    <col min="10" max="16384" width="11.42578125" style="1"/>
  </cols>
  <sheetData>
    <row r="1" spans="2:6" x14ac:dyDescent="0.25">
      <c r="E1" s="5"/>
    </row>
    <row r="2" spans="2:6" x14ac:dyDescent="0.25">
      <c r="B2" s="4"/>
      <c r="C2" s="4"/>
      <c r="D2" s="4"/>
      <c r="E2" s="4"/>
      <c r="F2" s="4"/>
    </row>
    <row r="3" spans="2:6" x14ac:dyDescent="0.25">
      <c r="B3" s="61" t="s">
        <v>62</v>
      </c>
      <c r="C3" s="61"/>
      <c r="D3" s="61"/>
      <c r="E3" s="61"/>
      <c r="F3" s="4"/>
    </row>
    <row r="4" spans="2:6" x14ac:dyDescent="0.25">
      <c r="B4" s="48" t="s">
        <v>0</v>
      </c>
      <c r="C4" s="49" t="s">
        <v>52</v>
      </c>
      <c r="D4" s="49" t="s">
        <v>51</v>
      </c>
      <c r="E4" s="48" t="s">
        <v>50</v>
      </c>
      <c r="F4" s="4"/>
    </row>
    <row r="5" spans="2:6" x14ac:dyDescent="0.25">
      <c r="B5" s="4" t="s">
        <v>37</v>
      </c>
      <c r="C5" s="3">
        <v>0</v>
      </c>
      <c r="D5" s="3">
        <v>17132.030030000002</v>
      </c>
      <c r="E5" s="6" t="s">
        <v>1</v>
      </c>
      <c r="F5" s="4"/>
    </row>
    <row r="6" spans="2:6" x14ac:dyDescent="0.25">
      <c r="B6" s="4" t="s">
        <v>38</v>
      </c>
      <c r="C6" s="3">
        <v>6982.6622600000019</v>
      </c>
      <c r="D6" s="3">
        <v>4818.1204999999973</v>
      </c>
      <c r="E6" s="6">
        <f t="shared" ref="E6:E53" si="0">(D6-C6)/C6</f>
        <v>-0.30998803599588731</v>
      </c>
      <c r="F6" s="4"/>
    </row>
    <row r="7" spans="2:6" x14ac:dyDescent="0.25">
      <c r="B7" s="4" t="s">
        <v>2</v>
      </c>
      <c r="C7" s="3">
        <v>1999.9550200000001</v>
      </c>
      <c r="D7" s="3">
        <v>1338.3193000000001</v>
      </c>
      <c r="E7" s="6">
        <f t="shared" si="0"/>
        <v>-0.33082530026100287</v>
      </c>
      <c r="F7" s="4"/>
    </row>
    <row r="8" spans="2:6" x14ac:dyDescent="0.25">
      <c r="B8" s="4" t="s">
        <v>3</v>
      </c>
      <c r="C8" s="3">
        <v>348.80863999999997</v>
      </c>
      <c r="D8" s="3">
        <v>847.15554000000009</v>
      </c>
      <c r="E8" s="6">
        <f t="shared" si="0"/>
        <v>1.4287114562299839</v>
      </c>
      <c r="F8" s="4"/>
    </row>
    <row r="9" spans="2:6" x14ac:dyDescent="0.25">
      <c r="B9" s="4" t="s">
        <v>49</v>
      </c>
      <c r="C9" s="3">
        <v>178.71623000000002</v>
      </c>
      <c r="D9" s="3">
        <v>825.62868000000003</v>
      </c>
      <c r="E9" s="6">
        <f t="shared" si="0"/>
        <v>3.6197744883047274</v>
      </c>
      <c r="F9" s="4"/>
    </row>
    <row r="10" spans="2:6" x14ac:dyDescent="0.25">
      <c r="B10" s="4" t="s">
        <v>4</v>
      </c>
      <c r="C10" s="3">
        <f>+C11-C5-C6-C7-C8-C9</f>
        <v>511.85228999999663</v>
      </c>
      <c r="D10" s="3">
        <f>+D11-D5-D6-D7-D8-D9</f>
        <v>1965.9915499999991</v>
      </c>
      <c r="E10" s="6">
        <f t="shared" si="0"/>
        <v>2.8409353409359799</v>
      </c>
      <c r="F10" s="4"/>
    </row>
    <row r="11" spans="2:6" x14ac:dyDescent="0.25">
      <c r="B11" s="38" t="s">
        <v>31</v>
      </c>
      <c r="C11" s="33">
        <v>10021.994439999999</v>
      </c>
      <c r="D11" s="33">
        <v>26927.245599999998</v>
      </c>
      <c r="E11" s="34">
        <f t="shared" si="0"/>
        <v>1.6868150607355559</v>
      </c>
      <c r="F11" s="4"/>
    </row>
    <row r="12" spans="2:6" x14ac:dyDescent="0.25">
      <c r="B12" s="4" t="s">
        <v>36</v>
      </c>
      <c r="C12" s="3">
        <v>891162.60249999259</v>
      </c>
      <c r="D12" s="3">
        <v>970010.96220999898</v>
      </c>
      <c r="E12" s="6">
        <f t="shared" si="0"/>
        <v>8.8478084121586614E-2</v>
      </c>
      <c r="F12" s="4"/>
    </row>
    <row r="13" spans="2:6" x14ac:dyDescent="0.25">
      <c r="B13" s="4" t="s">
        <v>5</v>
      </c>
      <c r="C13" s="3">
        <v>395703.86831000017</v>
      </c>
      <c r="D13" s="3">
        <v>465457.91101999965</v>
      </c>
      <c r="E13" s="6">
        <f t="shared" si="0"/>
        <v>0.17627839477008386</v>
      </c>
      <c r="F13" s="4"/>
    </row>
    <row r="14" spans="2:6" x14ac:dyDescent="0.25">
      <c r="B14" s="4" t="s">
        <v>6</v>
      </c>
      <c r="C14" s="3">
        <v>237601.17211000074</v>
      </c>
      <c r="D14" s="3">
        <v>265351.32650000002</v>
      </c>
      <c r="E14" s="6">
        <f t="shared" si="0"/>
        <v>0.11679300292825141</v>
      </c>
      <c r="F14" s="4"/>
    </row>
    <row r="15" spans="2:6" x14ac:dyDescent="0.25">
      <c r="B15" s="4" t="s">
        <v>32</v>
      </c>
      <c r="C15" s="3">
        <v>137052.03041999991</v>
      </c>
      <c r="D15" s="3">
        <v>175775.38598999992</v>
      </c>
      <c r="E15" s="6">
        <f t="shared" si="0"/>
        <v>0.28254492437165046</v>
      </c>
      <c r="F15" s="4"/>
    </row>
    <row r="16" spans="2:6" x14ac:dyDescent="0.25">
      <c r="B16" s="4" t="s">
        <v>7</v>
      </c>
      <c r="C16" s="3">
        <v>134712.61717999994</v>
      </c>
      <c r="D16" s="3">
        <v>107923.60810000004</v>
      </c>
      <c r="E16" s="6">
        <f t="shared" si="0"/>
        <v>-0.19886043075092985</v>
      </c>
      <c r="F16" s="4"/>
    </row>
    <row r="17" spans="2:6" x14ac:dyDescent="0.25">
      <c r="B17" s="4" t="s">
        <v>33</v>
      </c>
      <c r="C17" s="3">
        <v>76823.938289999845</v>
      </c>
      <c r="D17" s="3">
        <v>96918.325910000043</v>
      </c>
      <c r="E17" s="6">
        <f t="shared" si="0"/>
        <v>0.26156414351144869</v>
      </c>
      <c r="F17" s="4"/>
    </row>
    <row r="18" spans="2:6" x14ac:dyDescent="0.25">
      <c r="B18" s="4" t="s">
        <v>8</v>
      </c>
      <c r="C18" s="3">
        <v>84493.673890000064</v>
      </c>
      <c r="D18" s="3">
        <v>91224.899079999988</v>
      </c>
      <c r="E18" s="6">
        <f t="shared" si="0"/>
        <v>7.966543387334675E-2</v>
      </c>
      <c r="F18" s="4"/>
    </row>
    <row r="19" spans="2:6" x14ac:dyDescent="0.25">
      <c r="B19" s="4" t="s">
        <v>34</v>
      </c>
      <c r="C19" s="3">
        <v>48312.827170000121</v>
      </c>
      <c r="D19" s="3">
        <v>84142.047959999982</v>
      </c>
      <c r="E19" s="6">
        <f t="shared" si="0"/>
        <v>0.74160886225776568</v>
      </c>
      <c r="F19" s="4"/>
    </row>
    <row r="20" spans="2:6" x14ac:dyDescent="0.25">
      <c r="B20" s="4" t="s">
        <v>35</v>
      </c>
      <c r="C20" s="3">
        <v>63462.412619999996</v>
      </c>
      <c r="D20" s="3">
        <v>42801.168720000001</v>
      </c>
      <c r="E20" s="6">
        <f t="shared" si="0"/>
        <v>-0.32556663144395903</v>
      </c>
      <c r="F20" s="4"/>
    </row>
    <row r="21" spans="2:6" x14ac:dyDescent="0.25">
      <c r="B21" s="4" t="s">
        <v>9</v>
      </c>
      <c r="C21" s="3">
        <v>47348.721260000006</v>
      </c>
      <c r="D21" s="3">
        <v>39642.335510000012</v>
      </c>
      <c r="E21" s="6">
        <f t="shared" si="0"/>
        <v>-0.16275805438721141</v>
      </c>
      <c r="F21" s="4"/>
    </row>
    <row r="22" spans="2:6" x14ac:dyDescent="0.25">
      <c r="B22" s="4" t="s">
        <v>4</v>
      </c>
      <c r="C22" s="3">
        <f>+C23-C12-C13-C14-C15-C16-C17-C18-C19-C20-C21</f>
        <v>40129.995709999595</v>
      </c>
      <c r="D22" s="3">
        <f>+D23-D12-D13-D14-D15-D16-D17-D18-D19-D20-D21</f>
        <v>53821.518849999826</v>
      </c>
      <c r="E22" s="6">
        <f t="shared" si="0"/>
        <v>0.34117928242361051</v>
      </c>
      <c r="F22" s="4"/>
    </row>
    <row r="23" spans="2:6" x14ac:dyDescent="0.25">
      <c r="B23" s="38" t="s">
        <v>48</v>
      </c>
      <c r="C23" s="33">
        <v>2156803.859459993</v>
      </c>
      <c r="D23" s="33">
        <v>2393069.4898499986</v>
      </c>
      <c r="E23" s="34">
        <f t="shared" si="0"/>
        <v>0.10954432845328844</v>
      </c>
      <c r="F23" s="4"/>
    </row>
    <row r="24" spans="2:6" x14ac:dyDescent="0.25">
      <c r="B24" s="4" t="s">
        <v>11</v>
      </c>
      <c r="C24" s="3">
        <v>1068136.9109499978</v>
      </c>
      <c r="D24" s="3">
        <v>1300431.7398500002</v>
      </c>
      <c r="E24" s="6">
        <f t="shared" si="0"/>
        <v>0.21747664229054689</v>
      </c>
      <c r="F24" s="4"/>
    </row>
    <row r="25" spans="2:6" x14ac:dyDescent="0.25">
      <c r="B25" s="4" t="s">
        <v>12</v>
      </c>
      <c r="C25" s="3">
        <v>199184.65877000024</v>
      </c>
      <c r="D25" s="3">
        <v>142735.36669999987</v>
      </c>
      <c r="E25" s="6">
        <f t="shared" si="0"/>
        <v>-0.28340180623640659</v>
      </c>
      <c r="F25" s="4"/>
    </row>
    <row r="26" spans="2:6" x14ac:dyDescent="0.25">
      <c r="B26" s="4" t="s">
        <v>39</v>
      </c>
      <c r="C26" s="3">
        <v>122098.08079000009</v>
      </c>
      <c r="D26" s="3">
        <v>134274.82944000006</v>
      </c>
      <c r="E26" s="6">
        <f t="shared" si="0"/>
        <v>9.9729238749813737E-2</v>
      </c>
      <c r="F26" s="4"/>
    </row>
    <row r="27" spans="2:6" x14ac:dyDescent="0.25">
      <c r="B27" s="4" t="s">
        <v>47</v>
      </c>
      <c r="C27" s="3">
        <v>62996.980579999959</v>
      </c>
      <c r="D27" s="3">
        <v>70476.836589999963</v>
      </c>
      <c r="E27" s="6">
        <f t="shared" si="0"/>
        <v>0.11873356375392187</v>
      </c>
      <c r="F27" s="4"/>
    </row>
    <row r="28" spans="2:6" x14ac:dyDescent="0.25">
      <c r="B28" s="4" t="s">
        <v>13</v>
      </c>
      <c r="C28" s="3">
        <v>47765.090030000007</v>
      </c>
      <c r="D28" s="3">
        <v>65972.222019999943</v>
      </c>
      <c r="E28" s="6">
        <f t="shared" si="0"/>
        <v>0.38118073217415716</v>
      </c>
      <c r="F28" s="4"/>
    </row>
    <row r="29" spans="2:6" x14ac:dyDescent="0.25">
      <c r="B29" s="4" t="s">
        <v>14</v>
      </c>
      <c r="C29" s="3">
        <v>58466.397320000004</v>
      </c>
      <c r="D29" s="3">
        <v>62841.836070000085</v>
      </c>
      <c r="E29" s="6">
        <f t="shared" si="0"/>
        <v>7.4836811408992787E-2</v>
      </c>
      <c r="F29" s="4"/>
    </row>
    <row r="30" spans="2:6" x14ac:dyDescent="0.25">
      <c r="B30" s="4" t="s">
        <v>46</v>
      </c>
      <c r="C30" s="3">
        <v>19113.308359999999</v>
      </c>
      <c r="D30" s="3">
        <v>22138.75433</v>
      </c>
      <c r="E30" s="6">
        <f t="shared" si="0"/>
        <v>0.15829002038870474</v>
      </c>
      <c r="F30" s="4"/>
    </row>
    <row r="31" spans="2:6" x14ac:dyDescent="0.25">
      <c r="B31" s="4" t="s">
        <v>15</v>
      </c>
      <c r="C31" s="3">
        <v>13941.08664</v>
      </c>
      <c r="D31" s="3">
        <v>17885.951350000007</v>
      </c>
      <c r="E31" s="6">
        <f t="shared" si="0"/>
        <v>0.28296680250744122</v>
      </c>
      <c r="F31" s="4"/>
    </row>
    <row r="32" spans="2:6" x14ac:dyDescent="0.25">
      <c r="B32" s="4" t="s">
        <v>16</v>
      </c>
      <c r="C32" s="3">
        <v>13726.926870000001</v>
      </c>
      <c r="D32" s="3">
        <v>17354.321909999991</v>
      </c>
      <c r="E32" s="6">
        <f t="shared" si="0"/>
        <v>0.26425397864744288</v>
      </c>
      <c r="F32" s="4"/>
    </row>
    <row r="33" spans="2:6" x14ac:dyDescent="0.25">
      <c r="B33" s="4" t="s">
        <v>17</v>
      </c>
      <c r="C33" s="3">
        <v>8440.8516300000028</v>
      </c>
      <c r="D33" s="3">
        <v>9145.8573699999997</v>
      </c>
      <c r="E33" s="6">
        <f t="shared" si="0"/>
        <v>8.352305796897376E-2</v>
      </c>
      <c r="F33" s="4"/>
    </row>
    <row r="34" spans="2:6" x14ac:dyDescent="0.25">
      <c r="B34" s="4" t="s">
        <v>4</v>
      </c>
      <c r="C34" s="3">
        <f>+C35-C24-C25-C26-C27-C28-C29-C30-C31-C32-C33</f>
        <v>37965.794499999742</v>
      </c>
      <c r="D34" s="3">
        <f>+D35-D24-D25-D26-D27-D28-D29-D30-D31-D32-D33</f>
        <v>39394.032199999616</v>
      </c>
      <c r="E34" s="6">
        <f t="shared" si="0"/>
        <v>3.7619065235152231E-2</v>
      </c>
      <c r="F34" s="4"/>
    </row>
    <row r="35" spans="2:6" x14ac:dyDescent="0.25">
      <c r="B35" s="38" t="s">
        <v>18</v>
      </c>
      <c r="C35" s="33">
        <v>1651836.0864399979</v>
      </c>
      <c r="D35" s="33">
        <v>1882651.7478299998</v>
      </c>
      <c r="E35" s="34">
        <f t="shared" si="0"/>
        <v>0.13973278782609169</v>
      </c>
      <c r="F35" s="4"/>
    </row>
    <row r="36" spans="2:6" x14ac:dyDescent="0.25">
      <c r="B36" s="4" t="s">
        <v>20</v>
      </c>
      <c r="C36" s="3">
        <v>186167.42098000011</v>
      </c>
      <c r="D36" s="3">
        <v>221275.35081999961</v>
      </c>
      <c r="E36" s="6">
        <f t="shared" si="0"/>
        <v>0.18858256538758805</v>
      </c>
      <c r="F36" s="4"/>
    </row>
    <row r="37" spans="2:6" x14ac:dyDescent="0.25">
      <c r="B37" s="4" t="s">
        <v>40</v>
      </c>
      <c r="C37" s="3">
        <v>109024.11336000015</v>
      </c>
      <c r="D37" s="3">
        <v>122679.91474000002</v>
      </c>
      <c r="E37" s="6">
        <f t="shared" si="0"/>
        <v>0.12525487214840356</v>
      </c>
      <c r="F37" s="4"/>
    </row>
    <row r="38" spans="2:6" x14ac:dyDescent="0.25">
      <c r="B38" s="4" t="s">
        <v>21</v>
      </c>
      <c r="C38" s="3">
        <v>96851.498910000024</v>
      </c>
      <c r="D38" s="3">
        <v>100697.92462999957</v>
      </c>
      <c r="E38" s="6">
        <f t="shared" si="0"/>
        <v>3.9714674148449348E-2</v>
      </c>
      <c r="F38" s="4"/>
    </row>
    <row r="39" spans="2:6" x14ac:dyDescent="0.25">
      <c r="B39" s="4" t="s">
        <v>22</v>
      </c>
      <c r="C39" s="3">
        <v>84187.609319999989</v>
      </c>
      <c r="D39" s="3">
        <v>94514.706219999993</v>
      </c>
      <c r="E39" s="6">
        <f t="shared" si="0"/>
        <v>0.12266765838125127</v>
      </c>
      <c r="F39" s="4"/>
    </row>
    <row r="40" spans="2:6" x14ac:dyDescent="0.25">
      <c r="B40" s="4" t="s">
        <v>45</v>
      </c>
      <c r="C40" s="3">
        <v>38219.989129999965</v>
      </c>
      <c r="D40" s="3">
        <v>53650.551440000039</v>
      </c>
      <c r="E40" s="6">
        <f t="shared" si="0"/>
        <v>0.40373015956428371</v>
      </c>
      <c r="F40" s="4"/>
    </row>
    <row r="41" spans="2:6" x14ac:dyDescent="0.25">
      <c r="B41" s="4" t="s">
        <v>23</v>
      </c>
      <c r="C41" s="3">
        <v>33782.285919999944</v>
      </c>
      <c r="D41" s="3">
        <v>38717.447559999957</v>
      </c>
      <c r="E41" s="6">
        <f t="shared" si="0"/>
        <v>0.14608726158102511</v>
      </c>
      <c r="F41" s="4"/>
    </row>
    <row r="42" spans="2:6" x14ac:dyDescent="0.25">
      <c r="B42" s="4" t="s">
        <v>24</v>
      </c>
      <c r="C42" s="3">
        <v>32663.62480000002</v>
      </c>
      <c r="D42" s="3">
        <v>34346.393099999987</v>
      </c>
      <c r="E42" s="6">
        <f t="shared" si="0"/>
        <v>5.1518112588654456E-2</v>
      </c>
      <c r="F42" s="4"/>
    </row>
    <row r="43" spans="2:6" x14ac:dyDescent="0.25">
      <c r="B43" s="4" t="s">
        <v>41</v>
      </c>
      <c r="C43" s="3">
        <v>23182.746069999957</v>
      </c>
      <c r="D43" s="3">
        <v>28722.921159999994</v>
      </c>
      <c r="E43" s="6">
        <f t="shared" si="0"/>
        <v>0.23897837957900073</v>
      </c>
      <c r="F43" s="4"/>
    </row>
    <row r="44" spans="2:6" x14ac:dyDescent="0.25">
      <c r="B44" s="4" t="s">
        <v>25</v>
      </c>
      <c r="C44" s="3">
        <v>19584.336670000001</v>
      </c>
      <c r="D44" s="3">
        <v>23983.98924000001</v>
      </c>
      <c r="E44" s="6">
        <f t="shared" si="0"/>
        <v>0.22465160010956906</v>
      </c>
      <c r="F44" s="4"/>
    </row>
    <row r="45" spans="2:6" x14ac:dyDescent="0.25">
      <c r="B45" s="4" t="s">
        <v>42</v>
      </c>
      <c r="C45" s="3">
        <v>21594.44579999999</v>
      </c>
      <c r="D45" s="3">
        <v>22781.716840000001</v>
      </c>
      <c r="E45" s="6">
        <f t="shared" si="0"/>
        <v>5.4980389448105731E-2</v>
      </c>
      <c r="F45" s="4"/>
    </row>
    <row r="46" spans="2:6" x14ac:dyDescent="0.25">
      <c r="B46" s="4" t="s">
        <v>43</v>
      </c>
      <c r="C46" s="3">
        <f>+C47-C36-C37-C38-C39-C40-C41-C42-C43-C44-C45</f>
        <v>113650.88544000007</v>
      </c>
      <c r="D46" s="3">
        <f>+D47-D36-D37-D38-D39-D40-D41-D42-D43-D44-D45</f>
        <v>138351.35869000002</v>
      </c>
      <c r="E46" s="6">
        <f t="shared" si="0"/>
        <v>0.21733639077576847</v>
      </c>
      <c r="F46" s="4"/>
    </row>
    <row r="47" spans="2:6" x14ac:dyDescent="0.25">
      <c r="B47" s="38" t="s">
        <v>26</v>
      </c>
      <c r="C47" s="33">
        <v>758908.95640000014</v>
      </c>
      <c r="D47" s="33">
        <v>879722.27443999914</v>
      </c>
      <c r="E47" s="34">
        <f t="shared" si="0"/>
        <v>0.15919342764525446</v>
      </c>
      <c r="F47" s="4"/>
    </row>
    <row r="48" spans="2:6" x14ac:dyDescent="0.25">
      <c r="B48" s="4" t="s">
        <v>28</v>
      </c>
      <c r="C48" s="3">
        <v>34268.231159999996</v>
      </c>
      <c r="D48" s="3">
        <v>19766.774360000007</v>
      </c>
      <c r="E48" s="6">
        <f t="shared" si="0"/>
        <v>-0.42317494393836669</v>
      </c>
      <c r="F48" s="4"/>
    </row>
    <row r="49" spans="2:6" x14ac:dyDescent="0.25">
      <c r="B49" s="4" t="s">
        <v>44</v>
      </c>
      <c r="C49" s="3">
        <v>13771.846409999993</v>
      </c>
      <c r="D49" s="3">
        <v>9177.3832699999984</v>
      </c>
      <c r="E49" s="6">
        <f t="shared" si="0"/>
        <v>-0.3336127199809511</v>
      </c>
      <c r="F49" s="4"/>
    </row>
    <row r="50" spans="2:6" x14ac:dyDescent="0.25">
      <c r="B50" s="4" t="s">
        <v>43</v>
      </c>
      <c r="C50" s="3">
        <f>+C51-C48-C49</f>
        <v>202.16516000000229</v>
      </c>
      <c r="D50" s="3">
        <f>+D51-D48-D49</f>
        <v>25.77600999999413</v>
      </c>
      <c r="E50" s="6">
        <f t="shared" si="0"/>
        <v>-0.87250023693501966</v>
      </c>
      <c r="F50" s="4"/>
    </row>
    <row r="51" spans="2:6" x14ac:dyDescent="0.25">
      <c r="B51" s="38" t="s">
        <v>29</v>
      </c>
      <c r="C51" s="33">
        <v>48242.242729999991</v>
      </c>
      <c r="D51" s="33">
        <v>28969.933639999999</v>
      </c>
      <c r="E51" s="34">
        <f t="shared" si="0"/>
        <v>-0.39949032216147956</v>
      </c>
      <c r="F51" s="4"/>
    </row>
    <row r="52" spans="2:6" x14ac:dyDescent="0.25">
      <c r="B52" s="50" t="s">
        <v>61</v>
      </c>
      <c r="C52" s="35">
        <v>60108.76679000006</v>
      </c>
      <c r="D52" s="35">
        <v>71058.083669999993</v>
      </c>
      <c r="E52" s="36">
        <f t="shared" si="0"/>
        <v>0.18215840158979116</v>
      </c>
      <c r="F52" s="4"/>
    </row>
    <row r="53" spans="2:6" x14ac:dyDescent="0.25">
      <c r="B53" s="39" t="s">
        <v>30</v>
      </c>
      <c r="C53" s="51">
        <v>4685921.9062599912</v>
      </c>
      <c r="D53" s="51">
        <v>5282398.7750299843</v>
      </c>
      <c r="E53" s="36">
        <f t="shared" si="0"/>
        <v>0.12729125254374191</v>
      </c>
      <c r="F53" s="4"/>
    </row>
    <row r="54" spans="2:6" x14ac:dyDescent="0.25">
      <c r="B54" s="52" t="s">
        <v>87</v>
      </c>
      <c r="C54" s="4"/>
      <c r="D54" s="4"/>
      <c r="E54" s="4"/>
      <c r="F54" s="4"/>
    </row>
    <row r="55" spans="2:6" x14ac:dyDescent="0.25">
      <c r="B55" s="52" t="s">
        <v>88</v>
      </c>
      <c r="C55" s="4"/>
      <c r="D55" s="4"/>
      <c r="E55" s="4"/>
      <c r="F55" s="4"/>
    </row>
    <row r="56" spans="2:6" x14ac:dyDescent="0.25">
      <c r="B56" s="4"/>
      <c r="C56" s="4"/>
      <c r="D56" s="4"/>
      <c r="E56" s="4"/>
      <c r="F56" s="4"/>
    </row>
    <row r="57" spans="2:6" x14ac:dyDescent="0.25">
      <c r="C57" s="7"/>
      <c r="D57" s="7"/>
    </row>
    <row r="74" spans="3:4" x14ac:dyDescent="0.25">
      <c r="C74" s="2"/>
      <c r="D74" s="2"/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Junio</vt:lpstr>
      <vt:lpstr>Mayo</vt:lpstr>
      <vt:lpstr>Abril</vt:lpstr>
      <vt:lpstr>Marzo</vt:lpstr>
      <vt:lpstr>Febrero</vt:lpstr>
      <vt:lpstr>Enero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Varas Springmuller</dc:creator>
  <cp:lastModifiedBy>Paola Diaz Pintone</cp:lastModifiedBy>
  <dcterms:created xsi:type="dcterms:W3CDTF">2018-02-21T18:06:19Z</dcterms:created>
  <dcterms:modified xsi:type="dcterms:W3CDTF">2018-07-24T19:42:57Z</dcterms:modified>
</cp:coreProperties>
</file>