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raun\Desktop\Exportaciones por país\"/>
    </mc:Choice>
  </mc:AlternateContent>
  <bookViews>
    <workbookView xWindow="0" yWindow="0" windowWidth="28800" windowHeight="12435"/>
  </bookViews>
  <sheets>
    <sheet name="diciembre" sheetId="12" r:id="rId1"/>
    <sheet name="noviembre" sheetId="11" r:id="rId2"/>
    <sheet name="octubre" sheetId="10" r:id="rId3"/>
    <sheet name="septiembre" sheetId="9" r:id="rId4"/>
    <sheet name="agosto" sheetId="8" r:id="rId5"/>
    <sheet name="julio" sheetId="7" r:id="rId6"/>
    <sheet name="junio" sheetId="6" r:id="rId7"/>
    <sheet name="mayo" sheetId="5" r:id="rId8"/>
    <sheet name="abril" sheetId="4" r:id="rId9"/>
    <sheet name="marzo" sheetId="3" r:id="rId10"/>
    <sheet name="febrero" sheetId="2" r:id="rId11"/>
    <sheet name="enero" sheetId="1" r:id="rId12"/>
  </sheets>
  <definedNames>
    <definedName name="_xlnm._FilterDatabase" localSheetId="5" hidden="1">julio!$B$54:$H$65</definedName>
    <definedName name="_xlnm._FilterDatabase" localSheetId="7" hidden="1">mayo!$B$56:$I$69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2" i="8" l="1"/>
  <c r="F82" i="8"/>
  <c r="I81" i="8"/>
  <c r="F81" i="8"/>
  <c r="I80" i="8"/>
  <c r="F80" i="8"/>
  <c r="I79" i="8"/>
  <c r="F79" i="8"/>
  <c r="I78" i="8"/>
  <c r="F78" i="8"/>
  <c r="I77" i="8"/>
  <c r="F77" i="8"/>
  <c r="I76" i="8"/>
  <c r="F76" i="8"/>
  <c r="I75" i="8"/>
  <c r="F75" i="8"/>
  <c r="I74" i="8"/>
  <c r="F74" i="8"/>
  <c r="I73" i="8"/>
  <c r="F73" i="8"/>
  <c r="I72" i="8"/>
  <c r="F72" i="8"/>
  <c r="I71" i="8"/>
  <c r="F71" i="8"/>
  <c r="I70" i="8"/>
  <c r="F70" i="8"/>
  <c r="I69" i="8"/>
  <c r="F69" i="8"/>
  <c r="I68" i="8"/>
  <c r="F68" i="8"/>
  <c r="I67" i="8"/>
  <c r="F67" i="8"/>
  <c r="I66" i="8"/>
  <c r="F66" i="8"/>
  <c r="I65" i="8"/>
  <c r="F65" i="8"/>
  <c r="I64" i="8"/>
  <c r="F64" i="8"/>
  <c r="I63" i="8"/>
  <c r="F63" i="8"/>
  <c r="I62" i="8"/>
  <c r="F62" i="8"/>
  <c r="I61" i="8"/>
  <c r="F61" i="8"/>
  <c r="I60" i="8"/>
  <c r="F60" i="8"/>
  <c r="I59" i="8"/>
  <c r="F59" i="8"/>
  <c r="I58" i="8"/>
  <c r="F58" i="8"/>
  <c r="I57" i="8"/>
  <c r="F57" i="8"/>
  <c r="I56" i="8"/>
  <c r="F56" i="8"/>
  <c r="I55" i="8"/>
  <c r="F55" i="8"/>
  <c r="I54" i="8"/>
  <c r="F54" i="8"/>
  <c r="I53" i="8"/>
  <c r="F53" i="8"/>
  <c r="I52" i="8"/>
  <c r="F52" i="8"/>
  <c r="I51" i="8"/>
  <c r="F51" i="8"/>
  <c r="I50" i="8"/>
  <c r="F50" i="8"/>
  <c r="I49" i="8"/>
  <c r="F49" i="8"/>
  <c r="I48" i="8"/>
  <c r="F48" i="8"/>
  <c r="I47" i="8"/>
  <c r="F47" i="8"/>
  <c r="I46" i="8"/>
  <c r="F46" i="8"/>
  <c r="I45" i="8"/>
  <c r="F45" i="8"/>
  <c r="I44" i="8"/>
  <c r="F44" i="8"/>
  <c r="I43" i="8"/>
  <c r="F43" i="8"/>
  <c r="I42" i="8"/>
  <c r="F42" i="8"/>
  <c r="I41" i="8"/>
  <c r="F41" i="8"/>
  <c r="I40" i="8"/>
  <c r="F40" i="8"/>
  <c r="I39" i="8"/>
  <c r="F39" i="8"/>
  <c r="I38" i="8"/>
  <c r="F38" i="8"/>
  <c r="I37" i="8"/>
  <c r="F37" i="8"/>
  <c r="I36" i="8"/>
  <c r="F36" i="8"/>
  <c r="I35" i="8"/>
  <c r="F35" i="8"/>
  <c r="I34" i="8"/>
  <c r="F34" i="8"/>
  <c r="I33" i="8"/>
  <c r="F33" i="8"/>
  <c r="I32" i="8"/>
  <c r="F32" i="8"/>
  <c r="I31" i="8"/>
  <c r="F31" i="8"/>
  <c r="I30" i="8"/>
  <c r="F30" i="8"/>
  <c r="I29" i="8"/>
  <c r="F29" i="8"/>
  <c r="I28" i="8"/>
  <c r="F28" i="8"/>
  <c r="I27" i="8"/>
  <c r="F27" i="8"/>
  <c r="I26" i="8"/>
  <c r="F26" i="8"/>
  <c r="I25" i="8"/>
  <c r="F25" i="8"/>
  <c r="I24" i="8"/>
  <c r="F24" i="8"/>
  <c r="I23" i="8"/>
  <c r="F23" i="8"/>
  <c r="I22" i="8"/>
  <c r="F22" i="8"/>
  <c r="I21" i="8"/>
  <c r="F21" i="8"/>
  <c r="I20" i="8"/>
  <c r="F20" i="8"/>
  <c r="I19" i="8"/>
  <c r="F19" i="8"/>
  <c r="I18" i="8"/>
  <c r="F18" i="8"/>
  <c r="I17" i="8"/>
  <c r="F17" i="8"/>
  <c r="I16" i="8"/>
  <c r="F16" i="8"/>
  <c r="I15" i="8"/>
  <c r="F15" i="8"/>
  <c r="I14" i="8"/>
  <c r="F14" i="8"/>
  <c r="I13" i="8"/>
  <c r="F13" i="8"/>
  <c r="I12" i="8"/>
  <c r="F12" i="8"/>
  <c r="I11" i="8"/>
  <c r="F11" i="8"/>
  <c r="I10" i="8"/>
  <c r="F10" i="8"/>
  <c r="I9" i="8"/>
  <c r="F9" i="8"/>
  <c r="I8" i="8"/>
  <c r="F8" i="8"/>
  <c r="I7" i="8"/>
  <c r="F7" i="8"/>
  <c r="I6" i="8"/>
  <c r="F6" i="8"/>
  <c r="I5" i="8"/>
  <c r="F5" i="8"/>
  <c r="F100" i="1" l="1"/>
  <c r="F99" i="1"/>
  <c r="F98" i="1"/>
  <c r="F97" i="1"/>
  <c r="F96" i="1"/>
  <c r="E95" i="1"/>
  <c r="F95" i="1" s="1"/>
  <c r="D95" i="1"/>
  <c r="F94" i="1"/>
  <c r="F93" i="1"/>
  <c r="F92" i="1"/>
  <c r="F91" i="1"/>
  <c r="E91" i="1"/>
  <c r="D91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E63" i="1"/>
  <c r="F63" i="1" s="1"/>
  <c r="D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E43" i="1"/>
  <c r="F43" i="1" s="1"/>
  <c r="D43" i="1"/>
  <c r="F42" i="1"/>
  <c r="F41" i="1"/>
  <c r="F40" i="1"/>
  <c r="F39" i="1"/>
  <c r="F38" i="1"/>
  <c r="F37" i="1"/>
  <c r="F36" i="1"/>
  <c r="E35" i="1"/>
  <c r="F35" i="1" s="1"/>
  <c r="D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E20" i="1"/>
  <c r="F20" i="1" s="1"/>
  <c r="D20" i="1"/>
  <c r="F19" i="1"/>
  <c r="F18" i="1"/>
  <c r="F17" i="1"/>
  <c r="F16" i="1"/>
  <c r="F15" i="1"/>
  <c r="F14" i="1"/>
  <c r="F13" i="1"/>
  <c r="F12" i="1"/>
  <c r="E11" i="1"/>
  <c r="F11" i="1" s="1"/>
  <c r="D11" i="1"/>
  <c r="F10" i="1"/>
  <c r="F7" i="1"/>
  <c r="F6" i="1"/>
  <c r="F5" i="1"/>
  <c r="F4" i="1"/>
</calcChain>
</file>

<file path=xl/sharedStrings.xml><?xml version="1.0" encoding="utf-8"?>
<sst xmlns="http://schemas.openxmlformats.org/spreadsheetml/2006/main" count="1774" uniqueCount="269">
  <si>
    <t>Exportaciones - Valor FOB (US$ miles)</t>
  </si>
  <si>
    <t>Continente / País de destino</t>
  </si>
  <si>
    <t>Ene_2015</t>
  </si>
  <si>
    <t>Ene_2016</t>
  </si>
  <si>
    <t>%Var</t>
  </si>
  <si>
    <t>Africa</t>
  </si>
  <si>
    <t>EGY</t>
  </si>
  <si>
    <t>Egipto</t>
  </si>
  <si>
    <t>ZAF</t>
  </si>
  <si>
    <t>Sudáfrica</t>
  </si>
  <si>
    <t>BEN</t>
  </si>
  <si>
    <t>Benin</t>
  </si>
  <si>
    <t>ZMB</t>
  </si>
  <si>
    <t>Zambia</t>
  </si>
  <si>
    <t>-</t>
  </si>
  <si>
    <t>DZA</t>
  </si>
  <si>
    <t>Argelia</t>
  </si>
  <si>
    <t>MOZ</t>
  </si>
  <si>
    <t>Mozambique</t>
  </si>
  <si>
    <t>Otros países</t>
  </si>
  <si>
    <t>América</t>
  </si>
  <si>
    <t>América Central</t>
  </si>
  <si>
    <t>MEX</t>
  </si>
  <si>
    <t>México</t>
  </si>
  <si>
    <t>CRI</t>
  </si>
  <si>
    <t>Costa Rica</t>
  </si>
  <si>
    <t>PAN</t>
  </si>
  <si>
    <t>Panamá</t>
  </si>
  <si>
    <t>GTM</t>
  </si>
  <si>
    <t>Guatemala</t>
  </si>
  <si>
    <t>SLV</t>
  </si>
  <si>
    <t>El Salvador</t>
  </si>
  <si>
    <t>HND</t>
  </si>
  <si>
    <t>Honduras</t>
  </si>
  <si>
    <t>América del Norte</t>
  </si>
  <si>
    <t>USA</t>
  </si>
  <si>
    <t>Estados Unidos de América</t>
  </si>
  <si>
    <t>CAN</t>
  </si>
  <si>
    <t>Canadá</t>
  </si>
  <si>
    <t>América del Sur</t>
  </si>
  <si>
    <t>BRA</t>
  </si>
  <si>
    <t>Brasil</t>
  </si>
  <si>
    <t>PER</t>
  </si>
  <si>
    <t>Perú</t>
  </si>
  <si>
    <t>COL</t>
  </si>
  <si>
    <t>Colombia</t>
  </si>
  <si>
    <t>ARG</t>
  </si>
  <si>
    <t>Argentina</t>
  </si>
  <si>
    <t>BOL</t>
  </si>
  <si>
    <t>Bolivia</t>
  </si>
  <si>
    <t>ECU</t>
  </si>
  <si>
    <t>Ecuador</t>
  </si>
  <si>
    <t>URY</t>
  </si>
  <si>
    <t>Uruguay</t>
  </si>
  <si>
    <t>PRY</t>
  </si>
  <si>
    <t>Paraguay</t>
  </si>
  <si>
    <t>VEN</t>
  </si>
  <si>
    <t>Venezuela</t>
  </si>
  <si>
    <t>Caribe</t>
  </si>
  <si>
    <t>DOM</t>
  </si>
  <si>
    <t>República Dominicana</t>
  </si>
  <si>
    <t>CUB</t>
  </si>
  <si>
    <t>Cuba</t>
  </si>
  <si>
    <t>PRI</t>
  </si>
  <si>
    <t>Puerto Rico</t>
  </si>
  <si>
    <t>TTO</t>
  </si>
  <si>
    <t>Trinidad y Tobago</t>
  </si>
  <si>
    <t>JAM</t>
  </si>
  <si>
    <t>Jamaica</t>
  </si>
  <si>
    <t>BRB</t>
  </si>
  <si>
    <t>Barbados</t>
  </si>
  <si>
    <t>Otros territorios en América</t>
  </si>
  <si>
    <t>Asia</t>
  </si>
  <si>
    <t>CHN</t>
  </si>
  <si>
    <t>China</t>
  </si>
  <si>
    <t>JPN</t>
  </si>
  <si>
    <t>Japón</t>
  </si>
  <si>
    <t>KOR</t>
  </si>
  <si>
    <t>Corea del Sur</t>
  </si>
  <si>
    <t>IND</t>
  </si>
  <si>
    <t>India</t>
  </si>
  <si>
    <t>Taiwán</t>
  </si>
  <si>
    <t>TUR</t>
  </si>
  <si>
    <t>Turquía</t>
  </si>
  <si>
    <t>THA</t>
  </si>
  <si>
    <t>Thailandia</t>
  </si>
  <si>
    <t>HKG</t>
  </si>
  <si>
    <t>Hong Kong (Región administrativa especial de China)</t>
  </si>
  <si>
    <t>VNM</t>
  </si>
  <si>
    <t>Viet Nam</t>
  </si>
  <si>
    <t>IDN</t>
  </si>
  <si>
    <t>Indonesia</t>
  </si>
  <si>
    <t>ISR</t>
  </si>
  <si>
    <t>Israel</t>
  </si>
  <si>
    <t>ARE</t>
  </si>
  <si>
    <t>Emiratos Arabes Unidos</t>
  </si>
  <si>
    <t>SAU</t>
  </si>
  <si>
    <t>Arabia Saudita</t>
  </si>
  <si>
    <t>SGP</t>
  </si>
  <si>
    <t>Singapur</t>
  </si>
  <si>
    <t>MYS</t>
  </si>
  <si>
    <t>Malasia</t>
  </si>
  <si>
    <t>PAK</t>
  </si>
  <si>
    <t>Pakistán</t>
  </si>
  <si>
    <t>PHL</t>
  </si>
  <si>
    <t>Filipinas</t>
  </si>
  <si>
    <t>Europa</t>
  </si>
  <si>
    <t>NLD</t>
  </si>
  <si>
    <t>Holanda</t>
  </si>
  <si>
    <t>ESP</t>
  </si>
  <si>
    <t>España</t>
  </si>
  <si>
    <t>ITA</t>
  </si>
  <si>
    <t>Italia</t>
  </si>
  <si>
    <t>GBR</t>
  </si>
  <si>
    <t>Reino Unido</t>
  </si>
  <si>
    <t>FRA</t>
  </si>
  <si>
    <t>Francia</t>
  </si>
  <si>
    <t>BGR</t>
  </si>
  <si>
    <t>Bulgaria</t>
  </si>
  <si>
    <t>BEL</t>
  </si>
  <si>
    <t>Bélgica</t>
  </si>
  <si>
    <t>DEU</t>
  </si>
  <si>
    <t>Alemania</t>
  </si>
  <si>
    <t>DNK</t>
  </si>
  <si>
    <t>Dinamarca</t>
  </si>
  <si>
    <t>GRC</t>
  </si>
  <si>
    <t>Grecia</t>
  </si>
  <si>
    <t>POL</t>
  </si>
  <si>
    <t>Polonia</t>
  </si>
  <si>
    <t>AUT</t>
  </si>
  <si>
    <t>Austria</t>
  </si>
  <si>
    <t>SWE</t>
  </si>
  <si>
    <t>Suecia</t>
  </si>
  <si>
    <t>IRL</t>
  </si>
  <si>
    <t>Irlanda</t>
  </si>
  <si>
    <t>FIN</t>
  </si>
  <si>
    <t>Finlandia</t>
  </si>
  <si>
    <t>LTU</t>
  </si>
  <si>
    <t>Lituania</t>
  </si>
  <si>
    <t>PRT</t>
  </si>
  <si>
    <t>Portugal</t>
  </si>
  <si>
    <t>EST</t>
  </si>
  <si>
    <t>Estonia</t>
  </si>
  <si>
    <t>Total UE</t>
  </si>
  <si>
    <t>RUS</t>
  </si>
  <si>
    <t>Rusia</t>
  </si>
  <si>
    <t>CHE</t>
  </si>
  <si>
    <t>Suiza</t>
  </si>
  <si>
    <t>GEO</t>
  </si>
  <si>
    <t>Georgia</t>
  </si>
  <si>
    <t>NOR</t>
  </si>
  <si>
    <t>Noruega</t>
  </si>
  <si>
    <t>UKR</t>
  </si>
  <si>
    <t>Ucrania</t>
  </si>
  <si>
    <t>MKD</t>
  </si>
  <si>
    <t>Macedonia</t>
  </si>
  <si>
    <t>Oceanía</t>
  </si>
  <si>
    <t>AUS</t>
  </si>
  <si>
    <t>Australia</t>
  </si>
  <si>
    <t>NZL</t>
  </si>
  <si>
    <t>Nueva Zelandia</t>
  </si>
  <si>
    <t>No aplica país de origen</t>
  </si>
  <si>
    <t>Aprovisionamiento ("Rancho") de naves y aeronaves extranjeras</t>
  </si>
  <si>
    <t>Combustibles y lubricantes destinados al consumo de naves y aeronaves extranjeras</t>
  </si>
  <si>
    <t>Restante</t>
  </si>
  <si>
    <t>Total general</t>
  </si>
  <si>
    <t>Feb_2015</t>
  </si>
  <si>
    <t>Feb_2016</t>
  </si>
  <si>
    <t>EneFeb_2015</t>
  </si>
  <si>
    <t>EneFeb_2016</t>
  </si>
  <si>
    <t>GHA</t>
  </si>
  <si>
    <t>Ghana</t>
  </si>
  <si>
    <t>BHR</t>
  </si>
  <si>
    <t>Bahrein</t>
  </si>
  <si>
    <t>Otros países de la UE</t>
  </si>
  <si>
    <t>Subtotal UE</t>
  </si>
  <si>
    <t>Total</t>
  </si>
  <si>
    <t>Fuente: Declaraciones de salida a título definitivo, ajustadas con las Solicitudes de Modificación de Documento Aduanero y el Informe de Variación del Valor hasta la fecha del proceso</t>
  </si>
  <si>
    <t>Preparado por: Departamento de Estudios, Dirección Nacional de Aduanas</t>
  </si>
  <si>
    <t>Fecha de proceso: 14/03/16</t>
  </si>
  <si>
    <t>EXPORTACIONES - MONTO FOB EN MILES DE DÓLARES</t>
  </si>
  <si>
    <t>Continente/Pais de destino</t>
  </si>
  <si>
    <t>Mar_15</t>
  </si>
  <si>
    <t>Mar_16</t>
  </si>
  <si>
    <t>% Var</t>
  </si>
  <si>
    <t>Ene-Mar 2015</t>
  </si>
  <si>
    <t>Ene-Mar 2016</t>
  </si>
  <si>
    <t>NGA</t>
  </si>
  <si>
    <t>Nigeria</t>
  </si>
  <si>
    <t>Otros paises</t>
  </si>
  <si>
    <t>Otros paises en América</t>
  </si>
  <si>
    <t>Otros paises de la UE</t>
  </si>
  <si>
    <t>No aplica país de destino</t>
  </si>
  <si>
    <t>Combustible y lubricantes destinados</t>
  </si>
  <si>
    <t>Fecha de proceso: 29/04/16</t>
  </si>
  <si>
    <t>Abr_15</t>
  </si>
  <si>
    <t>Abr_16</t>
  </si>
  <si>
    <t>% Variacion</t>
  </si>
  <si>
    <t>Ene- Abr 2015</t>
  </si>
  <si>
    <t>Ene- Abr 2016</t>
  </si>
  <si>
    <t>No aplica país de origen o destinación</t>
  </si>
  <si>
    <t>Fecha de proceso: 25/05/16</t>
  </si>
  <si>
    <t>Mayo 2015</t>
  </si>
  <si>
    <t>Mayo 2016</t>
  </si>
  <si>
    <t xml:space="preserve">% Variacion </t>
  </si>
  <si>
    <t>Ene-May 2015</t>
  </si>
  <si>
    <t>Ene-May 2016</t>
  </si>
  <si>
    <t>BMU</t>
  </si>
  <si>
    <t>Bermudas</t>
  </si>
  <si>
    <t>Otros territorios en America</t>
  </si>
  <si>
    <t>Otros Paises</t>
  </si>
  <si>
    <r>
      <rPr>
        <b/>
        <sz val="8"/>
        <color indexed="8"/>
        <rFont val="Arial"/>
        <family val="2"/>
      </rPr>
      <t>Fuente</t>
    </r>
    <r>
      <rPr>
        <sz val="8"/>
        <color indexed="8"/>
        <rFont val="Arial"/>
        <family val="2"/>
      </rPr>
      <t>: Declaraciones de salida a título definitivo, ajustadas con las Solicitudes de Modificación de Documento Aduanero y el Informe de Variación del Valor hasta la fecha del proceso.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</si>
  <si>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Los paises se  encuentran categorizados según el Clasificador de las Naciones Unidas. (http://unstats.un.org/unsd/methods/m49/m49regin.htm)</t>
    </r>
  </si>
  <si>
    <t>Fecha de proceso: 20/06/16</t>
  </si>
  <si>
    <t>Continente / Pais de destino</t>
  </si>
  <si>
    <t>Junio -2015</t>
  </si>
  <si>
    <t>Junio - 2016</t>
  </si>
  <si>
    <t>Ene-Jun 2015</t>
  </si>
  <si>
    <t>Ene -Jun 2016</t>
  </si>
  <si>
    <t>LBY</t>
  </si>
  <si>
    <t>Libia</t>
  </si>
  <si>
    <r>
      <rPr>
        <b/>
        <sz val="11"/>
        <color indexed="8"/>
        <rFont val="Calibri"/>
        <family val="2"/>
      </rPr>
      <t>Fuente</t>
    </r>
    <r>
      <rPr>
        <sz val="11"/>
        <color indexed="8"/>
        <rFont val="Calibri"/>
        <family val="2"/>
      </rPr>
      <t>: Declaraciones de salida a título definitivo, ajustadas con las Solicitudes de Modificación de Documento Aduanero y el Informe de Variación del Valor hasta la fecha del proceso.</t>
    </r>
  </si>
  <si>
    <r>
      <rPr>
        <b/>
        <sz val="11"/>
        <color indexed="8"/>
        <rFont val="Calibri"/>
        <family val="2"/>
      </rPr>
      <t>Nota</t>
    </r>
    <r>
      <rPr>
        <sz val="11"/>
        <color indexed="8"/>
        <rFont val="Calibri"/>
        <family val="2"/>
      </rPr>
      <t>: Los paises se  encuentran categorizados según el Clasificador de las Naciones Unidas. (http://unstats.un.org/unsd/methods/m49/m49regin.htm)</t>
    </r>
  </si>
  <si>
    <t>Fecha de proceso: 25/07/16</t>
  </si>
  <si>
    <t>EXPORTACIONES MONTO FOB EN MILES DE DOLARES</t>
  </si>
  <si>
    <t>Julio 2015</t>
  </si>
  <si>
    <t>Julio 2016</t>
  </si>
  <si>
    <t>% Variación</t>
  </si>
  <si>
    <t>Ene- Jul 2015</t>
  </si>
  <si>
    <t>Ene -Jul 2016</t>
  </si>
  <si>
    <r>
      <rPr>
        <b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Declaraciones de salida a título definitivo, ajustadas con las Solicitudes de Modificación de Documento Aduanero y el Informe de Variación del Valor hasta la fecha del proceso.</t>
    </r>
  </si>
  <si>
    <r>
      <rPr>
        <b/>
        <sz val="8"/>
        <color indexed="8"/>
        <rFont val="Calibri"/>
        <family val="2"/>
      </rPr>
      <t>Nota</t>
    </r>
    <r>
      <rPr>
        <sz val="8"/>
        <color indexed="8"/>
        <rFont val="Calibri"/>
        <family val="2"/>
      </rPr>
      <t>: Los paises se  encuentran categorizados según el Clasificador de las Naciones Unidas. (http://unstats.un.org/unsd/methods/m49/m49regin.htm)</t>
    </r>
  </si>
  <si>
    <t>Fecha de proceso: 31/08/16</t>
  </si>
  <si>
    <t>Agosto - 2015</t>
  </si>
  <si>
    <t>Agosto - 2016</t>
  </si>
  <si>
    <t>%Variación</t>
  </si>
  <si>
    <t>Ene - Ago 2015</t>
  </si>
  <si>
    <t>Ene - Ago 2016</t>
  </si>
  <si>
    <r>
      <rPr>
        <b/>
        <sz val="8"/>
        <color indexed="8"/>
        <rFont val="Calibri"/>
        <family val="2"/>
        <scheme val="minor"/>
      </rPr>
      <t>Fuente</t>
    </r>
    <r>
      <rPr>
        <sz val="8"/>
        <color indexed="8"/>
        <rFont val="Calibri"/>
        <family val="2"/>
        <scheme val="minor"/>
      </rPr>
      <t>: Declaraciones de salida a título definitivo, ajustadas con las Solicitudes de Modificación de Documento Aduanero y el Informe de Variación del Valor hasta la fecha del proceso.</t>
    </r>
  </si>
  <si>
    <r>
      <rPr>
        <b/>
        <sz val="8"/>
        <color indexed="8"/>
        <rFont val="Calibri"/>
        <family val="2"/>
        <scheme val="minor"/>
      </rPr>
      <t>Nota</t>
    </r>
    <r>
      <rPr>
        <sz val="8"/>
        <color indexed="8"/>
        <rFont val="Calibri"/>
        <family val="2"/>
        <scheme val="minor"/>
      </rPr>
      <t>: Los paises se  encuentran categorizados según el Clasificador de las Naciones Unidas. (http://unstats.un.org/unsd/methods/m49/m49regin.htm)</t>
    </r>
  </si>
  <si>
    <t>Fecha de proceso: 30/09/16</t>
  </si>
  <si>
    <t>Sep 2015</t>
  </si>
  <si>
    <t>Sep 2016</t>
  </si>
  <si>
    <t>Ene - Sep 2015</t>
  </si>
  <si>
    <t>Ene - Sep 2016</t>
  </si>
  <si>
    <t>Otros paises en America</t>
  </si>
  <si>
    <t>Fecha de proceso: 28/10/16</t>
  </si>
  <si>
    <t>Octubre - 2015</t>
  </si>
  <si>
    <t>Octubre - 2016</t>
  </si>
  <si>
    <t>Ene - Oct 2015</t>
  </si>
  <si>
    <t>Ene - Oct 2016</t>
  </si>
  <si>
    <t>GUY</t>
  </si>
  <si>
    <t>Guyana</t>
  </si>
  <si>
    <t>SUR</t>
  </si>
  <si>
    <t>Suriname</t>
  </si>
  <si>
    <r>
      <rPr>
        <b/>
        <sz val="8"/>
        <color indexed="8"/>
        <rFont val="Calibri"/>
        <family val="2"/>
        <scheme val="minor"/>
      </rPr>
      <t>Preparado por</t>
    </r>
    <r>
      <rPr>
        <sz val="8"/>
        <color indexed="8"/>
        <rFont val="Calibri"/>
        <family val="2"/>
        <scheme val="minor"/>
      </rPr>
      <t>: Departamento de Estudios, Dirección Nacional de Aduanas</t>
    </r>
  </si>
  <si>
    <t>Fecha de proceso: 28/11/16</t>
  </si>
  <si>
    <t>Continente/ Pais de destino</t>
  </si>
  <si>
    <t>Noviembre 2015</t>
  </si>
  <si>
    <t>Noviembre 2016</t>
  </si>
  <si>
    <t>Ene- Nov 2015</t>
  </si>
  <si>
    <t>Ene- Nov 2016</t>
  </si>
  <si>
    <t>Fecha de proceso: 21/12/16</t>
  </si>
  <si>
    <t>Diciembre - 2015</t>
  </si>
  <si>
    <t>Diciembre - 2016</t>
  </si>
  <si>
    <t>Ene - Dic 2015</t>
  </si>
  <si>
    <t>Ene - Dic 2016</t>
  </si>
  <si>
    <t xml:space="preserve">Otros paises </t>
  </si>
  <si>
    <t>Fecha de proceso: 17/01/17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</si>
</sst>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* #,##0.0_-;\-* #,##0.0_-;_-* &quot;-&quot;?_-;_-@_-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28">
    <xf numFmtId="0" fontId="0" fillId="0" borderId="0" xfId="0"/>
    <xf numFmtId="0" fontId="2" fillId="2" borderId="1" xfId="0" applyFont="1" applyFill="1" applyBorder="1"/>
    <xf numFmtId="164" fontId="2" fillId="2" borderId="1" xfId="1" applyNumberFormat="1" applyFont="1" applyFill="1" applyBorder="1"/>
    <xf numFmtId="9" fontId="2" fillId="2" borderId="1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1" xfId="1" applyNumberFormat="1" applyFont="1" applyBorder="1"/>
    <xf numFmtId="9" fontId="2" fillId="0" borderId="1" xfId="1" applyNumberFormat="1" applyFont="1" applyBorder="1" applyAlignment="1">
      <alignment horizontal="center"/>
    </xf>
    <xf numFmtId="0" fontId="0" fillId="0" borderId="0" xfId="0" applyAlignment="1">
      <alignment horizontal="left" indent="2"/>
    </xf>
    <xf numFmtId="164" fontId="0" fillId="0" borderId="0" xfId="1" applyNumberFormat="1" applyFont="1"/>
    <xf numFmtId="9" fontId="0" fillId="0" borderId="0" xfId="1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164" fontId="2" fillId="0" borderId="0" xfId="1" applyNumberFormat="1" applyFont="1"/>
    <xf numFmtId="9" fontId="2" fillId="0" borderId="0" xfId="1" applyNumberFormat="1" applyFont="1" applyAlignment="1">
      <alignment horizontal="center"/>
    </xf>
    <xf numFmtId="0" fontId="3" fillId="0" borderId="0" xfId="0" applyFont="1" applyAlignment="1">
      <alignment horizontal="left" indent="2"/>
    </xf>
    <xf numFmtId="164" fontId="4" fillId="0" borderId="0" xfId="1" applyNumberFormat="1" applyFont="1"/>
    <xf numFmtId="9" fontId="4" fillId="0" borderId="0" xfId="1" applyNumberFormat="1" applyFont="1" applyAlignment="1">
      <alignment horizontal="center"/>
    </xf>
    <xf numFmtId="0" fontId="0" fillId="0" borderId="0" xfId="0" applyFont="1" applyAlignment="1">
      <alignment horizontal="left" indent="1"/>
    </xf>
    <xf numFmtId="164" fontId="1" fillId="0" borderId="0" xfId="1" applyNumberFormat="1" applyFont="1"/>
    <xf numFmtId="9" fontId="1" fillId="0" borderId="0" xfId="1" applyNumberFormat="1" applyFont="1" applyAlignment="1">
      <alignment horizontal="center"/>
    </xf>
    <xf numFmtId="0" fontId="0" fillId="0" borderId="0" xfId="0" applyFont="1"/>
    <xf numFmtId="0" fontId="2" fillId="2" borderId="2" xfId="0" applyFont="1" applyFill="1" applyBorder="1" applyAlignment="1">
      <alignment horizontal="left"/>
    </xf>
    <xf numFmtId="164" fontId="2" fillId="2" borderId="2" xfId="1" applyNumberFormat="1" applyFont="1" applyFill="1" applyBorder="1"/>
    <xf numFmtId="9" fontId="2" fillId="2" borderId="2" xfId="1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5" fillId="0" borderId="0" xfId="0" applyFont="1" applyAlignment="1">
      <alignment horizontal="left" indent="2"/>
    </xf>
    <xf numFmtId="164" fontId="5" fillId="0" borderId="0" xfId="1" applyNumberFormat="1" applyFont="1"/>
    <xf numFmtId="9" fontId="5" fillId="0" borderId="0" xfId="1" applyNumberFormat="1" applyFont="1" applyAlignment="1">
      <alignment horizontal="center"/>
    </xf>
    <xf numFmtId="0" fontId="4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3" fillId="0" borderId="0" xfId="0" applyFont="1"/>
    <xf numFmtId="164" fontId="3" fillId="0" borderId="0" xfId="1" applyNumberFormat="1" applyFont="1"/>
    <xf numFmtId="164" fontId="3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4" borderId="0" xfId="2" applyFill="1"/>
    <xf numFmtId="0" fontId="7" fillId="3" borderId="3" xfId="2" quotePrefix="1" applyFont="1" applyFill="1" applyBorder="1"/>
    <xf numFmtId="0" fontId="7" fillId="3" borderId="3" xfId="2" applyFont="1" applyFill="1" applyBorder="1"/>
    <xf numFmtId="165" fontId="7" fillId="4" borderId="4" xfId="3" applyNumberFormat="1" applyFont="1" applyFill="1" applyBorder="1"/>
    <xf numFmtId="9" fontId="7" fillId="4" borderId="4" xfId="4" applyFont="1" applyFill="1" applyBorder="1"/>
    <xf numFmtId="165" fontId="0" fillId="4" borderId="0" xfId="3" applyNumberFormat="1" applyFont="1" applyFill="1"/>
    <xf numFmtId="9" fontId="0" fillId="4" borderId="0" xfId="4" applyFont="1" applyFill="1"/>
    <xf numFmtId="165" fontId="7" fillId="4" borderId="5" xfId="3" applyNumberFormat="1" applyFont="1" applyFill="1" applyBorder="1"/>
    <xf numFmtId="9" fontId="7" fillId="4" borderId="5" xfId="4" applyFont="1" applyFill="1" applyBorder="1"/>
    <xf numFmtId="0" fontId="7" fillId="4" borderId="0" xfId="2" applyFont="1" applyFill="1"/>
    <xf numFmtId="165" fontId="7" fillId="4" borderId="0" xfId="3" applyNumberFormat="1" applyFont="1" applyFill="1"/>
    <xf numFmtId="9" fontId="7" fillId="4" borderId="0" xfId="4" applyFont="1" applyFill="1"/>
    <xf numFmtId="0" fontId="6" fillId="4" borderId="0" xfId="2" applyFill="1" applyAlignment="1"/>
    <xf numFmtId="165" fontId="0" fillId="4" borderId="5" xfId="3" applyNumberFormat="1" applyFont="1" applyFill="1" applyBorder="1"/>
    <xf numFmtId="9" fontId="0" fillId="4" borderId="5" xfId="4" applyFont="1" applyFill="1" applyBorder="1"/>
    <xf numFmtId="0" fontId="7" fillId="3" borderId="0" xfId="2" applyFont="1" applyFill="1"/>
    <xf numFmtId="165" fontId="7" fillId="3" borderId="0" xfId="3" applyNumberFormat="1" applyFont="1" applyFill="1"/>
    <xf numFmtId="9" fontId="7" fillId="3" borderId="0" xfId="4" applyFont="1" applyFill="1"/>
    <xf numFmtId="0" fontId="9" fillId="4" borderId="0" xfId="2" applyFont="1" applyFill="1"/>
    <xf numFmtId="166" fontId="6" fillId="4" borderId="0" xfId="2" applyNumberFormat="1" applyFill="1"/>
    <xf numFmtId="0" fontId="6" fillId="4" borderId="0" xfId="2" applyFont="1" applyFill="1"/>
    <xf numFmtId="0" fontId="7" fillId="5" borderId="0" xfId="2" applyFont="1" applyFill="1"/>
    <xf numFmtId="0" fontId="7" fillId="5" borderId="0" xfId="2" quotePrefix="1" applyFont="1" applyFill="1" applyAlignment="1">
      <alignment horizontal="center"/>
    </xf>
    <xf numFmtId="0" fontId="7" fillId="5" borderId="0" xfId="2" applyFont="1" applyFill="1" applyAlignment="1">
      <alignment horizontal="center"/>
    </xf>
    <xf numFmtId="0" fontId="7" fillId="4" borderId="5" xfId="2" applyFont="1" applyFill="1" applyBorder="1"/>
    <xf numFmtId="9" fontId="7" fillId="4" borderId="5" xfId="4" applyFont="1" applyFill="1" applyBorder="1" applyAlignment="1">
      <alignment horizontal="center"/>
    </xf>
    <xf numFmtId="165" fontId="7" fillId="4" borderId="5" xfId="2" applyNumberFormat="1" applyFont="1" applyFill="1" applyBorder="1"/>
    <xf numFmtId="9" fontId="0" fillId="4" borderId="0" xfId="4" applyFont="1" applyFill="1" applyAlignment="1">
      <alignment horizontal="center"/>
    </xf>
    <xf numFmtId="165" fontId="6" fillId="4" borderId="0" xfId="2" applyNumberFormat="1" applyFont="1" applyFill="1"/>
    <xf numFmtId="166" fontId="6" fillId="4" borderId="0" xfId="2" applyNumberFormat="1" applyFont="1" applyFill="1"/>
    <xf numFmtId="9" fontId="7" fillId="4" borderId="0" xfId="4" applyFont="1" applyFill="1" applyAlignment="1">
      <alignment horizontal="center"/>
    </xf>
    <xf numFmtId="165" fontId="7" fillId="4" borderId="0" xfId="2" applyNumberFormat="1" applyFont="1" applyFill="1"/>
    <xf numFmtId="165" fontId="8" fillId="4" borderId="0" xfId="3" applyNumberFormat="1" applyFont="1" applyFill="1"/>
    <xf numFmtId="9" fontId="8" fillId="4" borderId="0" xfId="4" applyFont="1" applyFill="1" applyAlignment="1">
      <alignment horizontal="center"/>
    </xf>
    <xf numFmtId="165" fontId="8" fillId="4" borderId="0" xfId="2" applyNumberFormat="1" applyFont="1" applyFill="1"/>
    <xf numFmtId="165" fontId="7" fillId="5" borderId="0" xfId="3" applyNumberFormat="1" applyFont="1" applyFill="1"/>
    <xf numFmtId="9" fontId="7" fillId="5" borderId="0" xfId="4" applyFont="1" applyFill="1" applyAlignment="1">
      <alignment horizontal="center"/>
    </xf>
    <xf numFmtId="165" fontId="7" fillId="5" borderId="0" xfId="2" applyNumberFormat="1" applyFont="1" applyFill="1"/>
    <xf numFmtId="0" fontId="11" fillId="4" borderId="0" xfId="2" applyFont="1" applyFill="1"/>
    <xf numFmtId="0" fontId="10" fillId="6" borderId="0" xfId="2" quotePrefix="1" applyFont="1" applyFill="1"/>
    <xf numFmtId="0" fontId="10" fillId="6" borderId="0" xfId="2" applyFont="1" applyFill="1"/>
    <xf numFmtId="165" fontId="10" fillId="4" borderId="5" xfId="1" applyNumberFormat="1" applyFont="1" applyFill="1" applyBorder="1"/>
    <xf numFmtId="9" fontId="10" fillId="4" borderId="5" xfId="4" applyFont="1" applyFill="1" applyBorder="1" applyAlignment="1">
      <alignment horizontal="center"/>
    </xf>
    <xf numFmtId="0" fontId="11" fillId="4" borderId="0" xfId="2" applyFont="1" applyFill="1" applyAlignment="1">
      <alignment horizontal="center"/>
    </xf>
    <xf numFmtId="165" fontId="11" fillId="4" borderId="0" xfId="1" applyNumberFormat="1" applyFont="1" applyFill="1"/>
    <xf numFmtId="9" fontId="11" fillId="4" borderId="0" xfId="4" applyFont="1" applyFill="1" applyAlignment="1">
      <alignment horizontal="center"/>
    </xf>
    <xf numFmtId="0" fontId="10" fillId="4" borderId="5" xfId="2" applyFont="1" applyFill="1" applyBorder="1" applyAlignment="1">
      <alignment horizontal="left"/>
    </xf>
    <xf numFmtId="0" fontId="10" fillId="4" borderId="5" xfId="2" applyFont="1" applyFill="1" applyBorder="1"/>
    <xf numFmtId="165" fontId="10" fillId="4" borderId="0" xfId="1" applyNumberFormat="1" applyFont="1" applyFill="1"/>
    <xf numFmtId="9" fontId="10" fillId="4" borderId="0" xfId="4" applyFont="1" applyFill="1" applyAlignment="1">
      <alignment horizontal="center"/>
    </xf>
    <xf numFmtId="0" fontId="11" fillId="4" borderId="0" xfId="2" applyFont="1" applyFill="1" applyAlignment="1">
      <alignment horizontal="left"/>
    </xf>
    <xf numFmtId="166" fontId="11" fillId="4" borderId="0" xfId="2" applyNumberFormat="1" applyFont="1" applyFill="1"/>
    <xf numFmtId="167" fontId="11" fillId="4" borderId="0" xfId="2" applyNumberFormat="1" applyFont="1" applyFill="1"/>
    <xf numFmtId="165" fontId="11" fillId="4" borderId="0" xfId="1" applyNumberFormat="1" applyFont="1" applyFill="1" applyAlignment="1">
      <alignment horizontal="center"/>
    </xf>
    <xf numFmtId="165" fontId="12" fillId="4" borderId="0" xfId="1" applyNumberFormat="1" applyFont="1" applyFill="1"/>
    <xf numFmtId="165" fontId="12" fillId="4" borderId="0" xfId="1" applyNumberFormat="1" applyFont="1" applyFill="1" applyAlignment="1">
      <alignment horizontal="center"/>
    </xf>
    <xf numFmtId="9" fontId="12" fillId="4" borderId="0" xfId="4" applyFont="1" applyFill="1" applyAlignment="1">
      <alignment horizontal="center"/>
    </xf>
    <xf numFmtId="43" fontId="12" fillId="4" borderId="0" xfId="1" applyFont="1" applyFill="1" applyAlignment="1">
      <alignment horizontal="center"/>
    </xf>
    <xf numFmtId="43" fontId="12" fillId="4" borderId="0" xfId="1" applyFont="1" applyFill="1"/>
    <xf numFmtId="43" fontId="11" fillId="4" borderId="0" xfId="1" applyFont="1" applyFill="1" applyAlignment="1">
      <alignment horizontal="center"/>
    </xf>
    <xf numFmtId="0" fontId="10" fillId="4" borderId="0" xfId="2" applyFont="1" applyFill="1"/>
    <xf numFmtId="165" fontId="10" fillId="6" borderId="0" xfId="1" applyNumberFormat="1" applyFont="1" applyFill="1"/>
    <xf numFmtId="9" fontId="10" fillId="6" borderId="0" xfId="4" applyFont="1" applyFill="1" applyAlignment="1">
      <alignment horizontal="center"/>
    </xf>
    <xf numFmtId="0" fontId="16" fillId="4" borderId="0" xfId="2" applyFont="1" applyFill="1"/>
    <xf numFmtId="17" fontId="15" fillId="6" borderId="0" xfId="2" quotePrefix="1" applyNumberFormat="1" applyFont="1" applyFill="1"/>
    <xf numFmtId="0" fontId="15" fillId="6" borderId="0" xfId="2" quotePrefix="1" applyFont="1" applyFill="1"/>
    <xf numFmtId="0" fontId="15" fillId="6" borderId="0" xfId="2" applyFont="1" applyFill="1" applyAlignment="1">
      <alignment horizontal="center"/>
    </xf>
    <xf numFmtId="0" fontId="15" fillId="6" borderId="0" xfId="2" applyFont="1" applyFill="1"/>
    <xf numFmtId="0" fontId="15" fillId="4" borderId="5" xfId="2" applyFont="1" applyFill="1" applyBorder="1"/>
    <xf numFmtId="165" fontId="15" fillId="4" borderId="5" xfId="2" applyNumberFormat="1" applyFont="1" applyFill="1" applyBorder="1"/>
    <xf numFmtId="9" fontId="15" fillId="4" borderId="5" xfId="4" applyFont="1" applyFill="1" applyBorder="1" applyAlignment="1">
      <alignment horizontal="center"/>
    </xf>
    <xf numFmtId="165" fontId="16" fillId="4" borderId="0" xfId="2" applyNumberFormat="1" applyFont="1" applyFill="1"/>
    <xf numFmtId="9" fontId="16" fillId="4" borderId="0" xfId="4" applyFont="1" applyFill="1" applyAlignment="1">
      <alignment horizontal="center"/>
    </xf>
    <xf numFmtId="165" fontId="15" fillId="4" borderId="0" xfId="2" applyNumberFormat="1" applyFont="1" applyFill="1"/>
    <xf numFmtId="9" fontId="15" fillId="4" borderId="0" xfId="4" applyFont="1" applyFill="1" applyAlignment="1">
      <alignment horizontal="center"/>
    </xf>
    <xf numFmtId="9" fontId="15" fillId="4" borderId="0" xfId="4" applyFont="1" applyFill="1" applyBorder="1" applyAlignment="1">
      <alignment horizontal="center"/>
    </xf>
    <xf numFmtId="166" fontId="16" fillId="4" borderId="0" xfId="2" applyNumberFormat="1" applyFont="1" applyFill="1"/>
    <xf numFmtId="165" fontId="16" fillId="4" borderId="0" xfId="3" applyNumberFormat="1" applyFont="1" applyFill="1"/>
    <xf numFmtId="0" fontId="15" fillId="4" borderId="0" xfId="2" applyFont="1" applyFill="1"/>
    <xf numFmtId="165" fontId="15" fillId="7" borderId="0" xfId="2" applyNumberFormat="1" applyFont="1" applyFill="1"/>
    <xf numFmtId="9" fontId="15" fillId="7" borderId="0" xfId="4" applyFont="1" applyFill="1" applyAlignment="1">
      <alignment horizontal="center"/>
    </xf>
    <xf numFmtId="0" fontId="7" fillId="6" borderId="0" xfId="2" applyFont="1" applyFill="1" applyAlignment="1">
      <alignment horizontal="center"/>
    </xf>
    <xf numFmtId="0" fontId="7" fillId="6" borderId="0" xfId="2" quotePrefix="1" applyFont="1" applyFill="1"/>
    <xf numFmtId="0" fontId="7" fillId="6" borderId="0" xfId="2" applyFont="1" applyFill="1"/>
    <xf numFmtId="165" fontId="6" fillId="4" borderId="0" xfId="2" applyNumberFormat="1" applyFill="1"/>
    <xf numFmtId="9" fontId="6" fillId="4" borderId="0" xfId="4" applyFont="1" applyFill="1" applyAlignment="1">
      <alignment horizontal="center"/>
    </xf>
    <xf numFmtId="165" fontId="7" fillId="8" borderId="0" xfId="2" applyNumberFormat="1" applyFont="1" applyFill="1"/>
    <xf numFmtId="9" fontId="7" fillId="8" borderId="0" xfId="4" applyFont="1" applyFill="1" applyAlignment="1">
      <alignment horizontal="center"/>
    </xf>
    <xf numFmtId="0" fontId="17" fillId="4" borderId="0" xfId="0" applyFont="1" applyFill="1"/>
    <xf numFmtId="0" fontId="16" fillId="4" borderId="0" xfId="0" applyFont="1" applyFill="1"/>
    <xf numFmtId="0" fontId="6" fillId="4" borderId="0" xfId="2" applyFill="1" applyAlignment="1">
      <alignment horizontal="center"/>
    </xf>
    <xf numFmtId="0" fontId="7" fillId="6" borderId="0" xfId="2" applyFont="1" applyFill="1" applyAlignment="1">
      <alignment horizontal="center"/>
    </xf>
    <xf numFmtId="0" fontId="7" fillId="6" borderId="0" xfId="2" quotePrefix="1" applyFont="1" applyFill="1" applyAlignment="1">
      <alignment horizontal="center"/>
    </xf>
    <xf numFmtId="165" fontId="7" fillId="6" borderId="0" xfId="2" applyNumberFormat="1" applyFont="1" applyFill="1"/>
    <xf numFmtId="9" fontId="7" fillId="6" borderId="0" xfId="4" applyFont="1" applyFill="1" applyAlignment="1">
      <alignment horizontal="center"/>
    </xf>
    <xf numFmtId="4" fontId="6" fillId="4" borderId="0" xfId="2" applyNumberFormat="1" applyFill="1"/>
    <xf numFmtId="165" fontId="7" fillId="4" borderId="5" xfId="2" applyNumberFormat="1" applyFont="1" applyFill="1" applyBorder="1" applyAlignment="1">
      <alignment horizontal="center"/>
    </xf>
    <xf numFmtId="165" fontId="6" fillId="4" borderId="0" xfId="2" applyNumberFormat="1" applyFill="1" applyAlignment="1">
      <alignment horizontal="center"/>
    </xf>
    <xf numFmtId="165" fontId="7" fillId="4" borderId="0" xfId="2" applyNumberFormat="1" applyFont="1" applyFill="1" applyAlignment="1">
      <alignment horizontal="center"/>
    </xf>
    <xf numFmtId="165" fontId="7" fillId="9" borderId="0" xfId="2" applyNumberFormat="1" applyFont="1" applyFill="1"/>
    <xf numFmtId="9" fontId="7" fillId="9" borderId="0" xfId="4" applyFont="1" applyFill="1" applyAlignment="1">
      <alignment horizontal="center"/>
    </xf>
    <xf numFmtId="165" fontId="7" fillId="9" borderId="0" xfId="2" applyNumberFormat="1" applyFont="1" applyFill="1" applyAlignment="1">
      <alignment horizontal="center"/>
    </xf>
    <xf numFmtId="43" fontId="0" fillId="4" borderId="0" xfId="3" applyFont="1" applyFill="1"/>
    <xf numFmtId="0" fontId="7" fillId="10" borderId="0" xfId="2" applyFont="1" applyFill="1"/>
    <xf numFmtId="0" fontId="7" fillId="10" borderId="0" xfId="2" quotePrefix="1" applyFont="1" applyFill="1"/>
    <xf numFmtId="164" fontId="7" fillId="4" borderId="0" xfId="2" applyNumberFormat="1" applyFont="1" applyFill="1"/>
    <xf numFmtId="164" fontId="6" fillId="4" borderId="0" xfId="2" applyNumberFormat="1" applyFill="1"/>
    <xf numFmtId="9" fontId="6" fillId="4" borderId="0" xfId="4" applyFont="1" applyFill="1"/>
    <xf numFmtId="164" fontId="0" fillId="4" borderId="0" xfId="5" applyNumberFormat="1" applyFont="1" applyFill="1"/>
    <xf numFmtId="164" fontId="7" fillId="7" borderId="0" xfId="2" applyNumberFormat="1" applyFont="1" applyFill="1"/>
    <xf numFmtId="9" fontId="7" fillId="7" borderId="0" xfId="4" applyFont="1" applyFill="1"/>
    <xf numFmtId="0" fontId="6" fillId="4" borderId="0" xfId="2" applyFill="1" applyBorder="1"/>
    <xf numFmtId="49" fontId="7" fillId="10" borderId="0" xfId="2" applyNumberFormat="1" applyFont="1" applyFill="1" applyBorder="1" applyAlignment="1">
      <alignment horizontal="center"/>
    </xf>
    <xf numFmtId="0" fontId="7" fillId="10" borderId="0" xfId="2" applyFont="1" applyFill="1" applyBorder="1"/>
    <xf numFmtId="164" fontId="7" fillId="4" borderId="1" xfId="3" applyNumberFormat="1" applyFont="1" applyFill="1" applyBorder="1"/>
    <xf numFmtId="9" fontId="7" fillId="4" borderId="1" xfId="3" applyNumberFormat="1" applyFont="1" applyFill="1" applyBorder="1"/>
    <xf numFmtId="9" fontId="7" fillId="4" borderId="1" xfId="2" applyNumberFormat="1" applyFont="1" applyFill="1" applyBorder="1"/>
    <xf numFmtId="0" fontId="6" fillId="4" borderId="0" xfId="2" applyFont="1" applyFill="1" applyBorder="1" applyAlignment="1">
      <alignment horizontal="left" indent="2"/>
    </xf>
    <xf numFmtId="0" fontId="6" fillId="4" borderId="0" xfId="2" applyFont="1" applyFill="1" applyBorder="1"/>
    <xf numFmtId="164" fontId="6" fillId="4" borderId="0" xfId="3" applyNumberFormat="1" applyFont="1" applyFill="1" applyBorder="1"/>
    <xf numFmtId="9" fontId="6" fillId="4" borderId="0" xfId="3" applyNumberFormat="1" applyFont="1" applyFill="1" applyBorder="1"/>
    <xf numFmtId="9" fontId="6" fillId="4" borderId="0" xfId="2" applyNumberFormat="1" applyFont="1" applyFill="1" applyBorder="1"/>
    <xf numFmtId="164" fontId="6" fillId="4" borderId="0" xfId="2" applyNumberFormat="1" applyFill="1" applyBorder="1"/>
    <xf numFmtId="164" fontId="0" fillId="4" borderId="0" xfId="3" applyNumberFormat="1" applyFont="1" applyFill="1" applyBorder="1"/>
    <xf numFmtId="0" fontId="6" fillId="4" borderId="0" xfId="2" applyFont="1" applyFill="1" applyBorder="1" applyAlignment="1"/>
    <xf numFmtId="0" fontId="7" fillId="4" borderId="1" xfId="2" applyFont="1" applyFill="1" applyBorder="1" applyAlignment="1"/>
    <xf numFmtId="0" fontId="7" fillId="4" borderId="1" xfId="2" applyFont="1" applyFill="1" applyBorder="1"/>
    <xf numFmtId="164" fontId="7" fillId="4" borderId="0" xfId="2" applyNumberFormat="1" applyFont="1" applyFill="1" applyBorder="1"/>
    <xf numFmtId="164" fontId="7" fillId="4" borderId="0" xfId="3" applyNumberFormat="1" applyFont="1" applyFill="1" applyBorder="1"/>
    <xf numFmtId="0" fontId="7" fillId="4" borderId="0" xfId="2" applyFont="1" applyFill="1" applyBorder="1" applyAlignment="1">
      <alignment horizontal="left" indent="1"/>
    </xf>
    <xf numFmtId="0" fontId="7" fillId="4" borderId="0" xfId="2" applyFont="1" applyFill="1" applyBorder="1"/>
    <xf numFmtId="9" fontId="7" fillId="4" borderId="0" xfId="3" applyNumberFormat="1" applyFont="1" applyFill="1" applyBorder="1"/>
    <xf numFmtId="9" fontId="7" fillId="4" borderId="0" xfId="2" applyNumberFormat="1" applyFont="1" applyFill="1" applyBorder="1"/>
    <xf numFmtId="0" fontId="6" fillId="4" borderId="0" xfId="2" applyFont="1" applyFill="1" applyBorder="1" applyAlignment="1">
      <alignment horizontal="left" indent="1"/>
    </xf>
    <xf numFmtId="0" fontId="8" fillId="4" borderId="0" xfId="2" applyFont="1" applyFill="1" applyBorder="1" applyAlignment="1">
      <alignment horizontal="left"/>
    </xf>
    <xf numFmtId="164" fontId="8" fillId="4" borderId="0" xfId="3" applyNumberFormat="1" applyFont="1" applyFill="1" applyBorder="1"/>
    <xf numFmtId="9" fontId="8" fillId="4" borderId="0" xfId="3" applyNumberFormat="1" applyFont="1" applyFill="1" applyBorder="1"/>
    <xf numFmtId="9" fontId="8" fillId="4" borderId="0" xfId="2" applyNumberFormat="1" applyFont="1" applyFill="1" applyBorder="1"/>
    <xf numFmtId="0" fontId="8" fillId="4" borderId="0" xfId="2" applyFont="1" applyFill="1" applyBorder="1"/>
    <xf numFmtId="164" fontId="7" fillId="10" borderId="0" xfId="3" applyNumberFormat="1" applyFont="1" applyFill="1" applyBorder="1"/>
    <xf numFmtId="9" fontId="7" fillId="10" borderId="0" xfId="3" applyNumberFormat="1" applyFont="1" applyFill="1" applyBorder="1"/>
    <xf numFmtId="9" fontId="7" fillId="10" borderId="0" xfId="2" applyNumberFormat="1" applyFont="1" applyFill="1" applyBorder="1"/>
    <xf numFmtId="0" fontId="9" fillId="4" borderId="0" xfId="2" applyFont="1" applyFill="1" applyBorder="1"/>
    <xf numFmtId="164" fontId="9" fillId="4" borderId="0" xfId="3" applyNumberFormat="1" applyFont="1" applyFill="1" applyBorder="1"/>
    <xf numFmtId="0" fontId="9" fillId="0" borderId="0" xfId="2" applyFont="1"/>
    <xf numFmtId="0" fontId="2" fillId="4" borderId="0" xfId="2" applyFont="1" applyFill="1"/>
    <xf numFmtId="0" fontId="6" fillId="4" borderId="0" xfId="2" applyNumberFormat="1" applyFill="1"/>
    <xf numFmtId="0" fontId="2" fillId="4" borderId="0" xfId="2" applyNumberFormat="1" applyFont="1" applyFill="1"/>
    <xf numFmtId="164" fontId="7" fillId="4" borderId="0" xfId="2" applyNumberFormat="1" applyFont="1" applyFill="1" applyBorder="1" applyAlignment="1">
      <alignment horizontal="left"/>
    </xf>
    <xf numFmtId="0" fontId="7" fillId="4" borderId="0" xfId="2" applyFont="1" applyFill="1" applyBorder="1" applyAlignment="1">
      <alignment horizontal="left"/>
    </xf>
    <xf numFmtId="0" fontId="6" fillId="4" borderId="0" xfId="2" applyFill="1" applyBorder="1" applyAlignment="1">
      <alignment horizontal="left"/>
    </xf>
    <xf numFmtId="0" fontId="20" fillId="0" borderId="0" xfId="2" applyFont="1" applyAlignment="1">
      <alignment horizontal="left" vertical="top" wrapText="1" indent="1"/>
    </xf>
    <xf numFmtId="0" fontId="20" fillId="0" borderId="0" xfId="2" applyFont="1" applyAlignment="1">
      <alignment horizontal="left" vertical="top" wrapText="1"/>
    </xf>
    <xf numFmtId="0" fontId="7" fillId="10" borderId="0" xfId="2" applyFont="1" applyFill="1" applyAlignment="1">
      <alignment horizontal="center"/>
    </xf>
    <xf numFmtId="0" fontId="7" fillId="10" borderId="0" xfId="2" applyFont="1" applyFill="1" applyBorder="1" applyAlignment="1">
      <alignment horizontal="center"/>
    </xf>
    <xf numFmtId="0" fontId="7" fillId="4" borderId="1" xfId="2" applyFont="1" applyFill="1" applyBorder="1" applyAlignment="1">
      <alignment horizontal="left"/>
    </xf>
    <xf numFmtId="0" fontId="7" fillId="4" borderId="0" xfId="2" applyFont="1" applyFill="1" applyAlignment="1">
      <alignment horizontal="left"/>
    </xf>
    <xf numFmtId="0" fontId="7" fillId="6" borderId="0" xfId="2" applyFont="1" applyFill="1" applyAlignment="1">
      <alignment horizontal="center"/>
    </xf>
    <xf numFmtId="0" fontId="6" fillId="4" borderId="0" xfId="2" applyFill="1" applyAlignment="1">
      <alignment horizontal="left"/>
    </xf>
    <xf numFmtId="0" fontId="8" fillId="4" borderId="0" xfId="2" applyFont="1" applyFill="1" applyAlignment="1">
      <alignment horizontal="center"/>
    </xf>
    <xf numFmtId="0" fontId="6" fillId="4" borderId="0" xfId="2" applyFill="1" applyAlignment="1">
      <alignment horizontal="center"/>
    </xf>
    <xf numFmtId="0" fontId="7" fillId="7" borderId="0" xfId="2" applyFont="1" applyFill="1" applyAlignment="1">
      <alignment horizontal="left"/>
    </xf>
    <xf numFmtId="0" fontId="7" fillId="9" borderId="0" xfId="2" applyFont="1" applyFill="1" applyAlignment="1">
      <alignment horizontal="left"/>
    </xf>
    <xf numFmtId="0" fontId="8" fillId="4" borderId="0" xfId="2" applyFont="1" applyFill="1" applyAlignment="1">
      <alignment horizontal="left"/>
    </xf>
    <xf numFmtId="0" fontId="7" fillId="6" borderId="0" xfId="2" applyFont="1" applyFill="1" applyAlignment="1">
      <alignment horizontal="left"/>
    </xf>
    <xf numFmtId="0" fontId="7" fillId="4" borderId="5" xfId="2" applyFont="1" applyFill="1" applyBorder="1" applyAlignment="1">
      <alignment horizontal="left"/>
    </xf>
    <xf numFmtId="0" fontId="6" fillId="4" borderId="0" xfId="2" applyFill="1" applyAlignment="1"/>
    <xf numFmtId="0" fontId="7" fillId="4" borderId="0" xfId="2" applyFont="1" applyFill="1" applyAlignment="1">
      <alignment horizontal="center"/>
    </xf>
    <xf numFmtId="0" fontId="7" fillId="8" borderId="0" xfId="2" applyFont="1" applyFill="1" applyAlignment="1">
      <alignment horizontal="left"/>
    </xf>
    <xf numFmtId="0" fontId="16" fillId="4" borderId="0" xfId="2" applyFont="1" applyFill="1" applyAlignment="1">
      <alignment horizontal="left"/>
    </xf>
    <xf numFmtId="0" fontId="15" fillId="6" borderId="0" xfId="2" applyFont="1" applyFill="1" applyAlignment="1">
      <alignment horizontal="center"/>
    </xf>
    <xf numFmtId="0" fontId="15" fillId="4" borderId="5" xfId="2" applyFont="1" applyFill="1" applyBorder="1" applyAlignment="1">
      <alignment horizontal="left"/>
    </xf>
    <xf numFmtId="0" fontId="15" fillId="4" borderId="6" xfId="2" applyFont="1" applyFill="1" applyBorder="1" applyAlignment="1">
      <alignment horizontal="left"/>
    </xf>
    <xf numFmtId="0" fontId="15" fillId="4" borderId="0" xfId="2" applyFont="1" applyFill="1" applyAlignment="1">
      <alignment horizontal="left"/>
    </xf>
    <xf numFmtId="0" fontId="15" fillId="7" borderId="0" xfId="2" applyFont="1" applyFill="1" applyAlignment="1">
      <alignment horizontal="left"/>
    </xf>
    <xf numFmtId="0" fontId="11" fillId="4" borderId="0" xfId="2" applyFont="1" applyFill="1" applyAlignment="1">
      <alignment horizontal="center"/>
    </xf>
    <xf numFmtId="0" fontId="10" fillId="6" borderId="0" xfId="2" applyFont="1" applyFill="1" applyAlignment="1">
      <alignment horizontal="center"/>
    </xf>
    <xf numFmtId="0" fontId="10" fillId="6" borderId="0" xfId="2" applyFont="1" applyFill="1" applyAlignment="1">
      <alignment horizontal="left"/>
    </xf>
    <xf numFmtId="0" fontId="10" fillId="4" borderId="5" xfId="2" applyFont="1" applyFill="1" applyBorder="1" applyAlignment="1">
      <alignment horizontal="left"/>
    </xf>
    <xf numFmtId="0" fontId="11" fillId="4" borderId="0" xfId="2" applyFont="1" applyFill="1" applyAlignment="1">
      <alignment horizontal="left"/>
    </xf>
    <xf numFmtId="0" fontId="10" fillId="4" borderId="6" xfId="2" applyFont="1" applyFill="1" applyBorder="1" applyAlignment="1">
      <alignment horizontal="left"/>
    </xf>
    <xf numFmtId="0" fontId="10" fillId="4" borderId="0" xfId="2" applyFont="1" applyFill="1" applyAlignment="1">
      <alignment horizontal="left"/>
    </xf>
    <xf numFmtId="165" fontId="12" fillId="4" borderId="0" xfId="1" applyNumberFormat="1" applyFont="1" applyFill="1" applyAlignment="1">
      <alignment horizontal="center"/>
    </xf>
    <xf numFmtId="165" fontId="11" fillId="4" borderId="0" xfId="1" applyNumberFormat="1" applyFont="1" applyFill="1" applyAlignment="1">
      <alignment horizontal="center"/>
    </xf>
    <xf numFmtId="0" fontId="13" fillId="4" borderId="0" xfId="2" applyFont="1" applyFill="1" applyAlignment="1">
      <alignment horizontal="left"/>
    </xf>
    <xf numFmtId="0" fontId="6" fillId="4" borderId="0" xfId="2" applyFont="1" applyFill="1" applyAlignment="1">
      <alignment horizontal="center"/>
    </xf>
    <xf numFmtId="0" fontId="7" fillId="5" borderId="0" xfId="2" applyFont="1" applyFill="1" applyAlignment="1">
      <alignment horizontal="center"/>
    </xf>
    <xf numFmtId="0" fontId="7" fillId="3" borderId="0" xfId="2" applyFont="1" applyFill="1" applyAlignment="1">
      <alignment horizontal="center"/>
    </xf>
    <xf numFmtId="0" fontId="7" fillId="3" borderId="3" xfId="2" applyFont="1" applyFill="1" applyBorder="1" applyAlignment="1">
      <alignment horizontal="center"/>
    </xf>
    <xf numFmtId="0" fontId="7" fillId="4" borderId="4" xfId="2" applyFont="1" applyFill="1" applyBorder="1" applyAlignment="1">
      <alignment horizontal="left"/>
    </xf>
    <xf numFmtId="0" fontId="6" fillId="4" borderId="5" xfId="2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wrapText="1"/>
    </xf>
  </cellXfs>
  <cellStyles count="6">
    <cellStyle name="Millares" xfId="1" builtinId="3"/>
    <cellStyle name="Millares 2" xfId="3"/>
    <cellStyle name="Millares 3" xfId="5"/>
    <cellStyle name="Normal" xfId="0" builtinId="0"/>
    <cellStyle name="Normal 2" xfId="2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33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:C4"/>
    </sheetView>
  </sheetViews>
  <sheetFormatPr baseColWidth="10" defaultRowHeight="15" x14ac:dyDescent="0.25"/>
  <cols>
    <col min="1" max="1" width="15.42578125" style="144" customWidth="1"/>
    <col min="2" max="2" width="17.85546875" style="144" customWidth="1"/>
    <col min="3" max="3" width="27.28515625" style="144" customWidth="1"/>
    <col min="4" max="4" width="16.140625" style="144" customWidth="1"/>
    <col min="5" max="5" width="16.85546875" style="144" bestFit="1" customWidth="1"/>
    <col min="6" max="6" width="11.28515625" style="144" customWidth="1"/>
    <col min="7" max="7" width="13.5703125" style="144" customWidth="1"/>
    <col min="8" max="8" width="14" style="144" customWidth="1"/>
    <col min="9" max="9" width="11.28515625" style="144" customWidth="1"/>
    <col min="10" max="10" width="15" style="144" bestFit="1" customWidth="1"/>
    <col min="11" max="16384" width="11.42578125" style="144"/>
  </cols>
  <sheetData>
    <row r="2" spans="2:20" x14ac:dyDescent="0.25">
      <c r="B2" s="186" t="s">
        <v>180</v>
      </c>
      <c r="C2" s="186"/>
      <c r="D2" s="186"/>
      <c r="E2" s="186"/>
      <c r="F2" s="186"/>
      <c r="G2" s="186"/>
      <c r="H2" s="186"/>
      <c r="I2" s="186"/>
    </row>
    <row r="3" spans="2:20" x14ac:dyDescent="0.25">
      <c r="B3" s="187" t="s">
        <v>214</v>
      </c>
      <c r="C3" s="187"/>
      <c r="D3" s="145" t="s">
        <v>263</v>
      </c>
      <c r="E3" s="145" t="s">
        <v>264</v>
      </c>
      <c r="F3" s="146" t="s">
        <v>197</v>
      </c>
      <c r="G3" s="146" t="s">
        <v>265</v>
      </c>
      <c r="H3" s="146" t="s">
        <v>266</v>
      </c>
      <c r="I3" s="146" t="s">
        <v>197</v>
      </c>
    </row>
    <row r="4" spans="2:20" x14ac:dyDescent="0.25">
      <c r="B4" s="188" t="s">
        <v>5</v>
      </c>
      <c r="C4" s="188"/>
      <c r="D4" s="147">
        <v>37738.42166</v>
      </c>
      <c r="E4" s="147">
        <v>19886.36853</v>
      </c>
      <c r="F4" s="148">
        <v>-0.47304715843275147</v>
      </c>
      <c r="G4" s="147">
        <v>256064.32114999997</v>
      </c>
      <c r="H4" s="147">
        <v>201216.76542000004</v>
      </c>
      <c r="I4" s="149">
        <v>-0.21419444725323827</v>
      </c>
      <c r="K4" s="181"/>
      <c r="L4" s="182"/>
      <c r="M4" s="181"/>
      <c r="N4" s="182"/>
      <c r="O4" s="181"/>
      <c r="P4" s="182"/>
      <c r="Q4" s="181"/>
      <c r="R4" s="182"/>
      <c r="S4" s="181"/>
      <c r="T4" s="182"/>
    </row>
    <row r="5" spans="2:20" x14ac:dyDescent="0.25">
      <c r="B5" s="150" t="s">
        <v>8</v>
      </c>
      <c r="C5" s="151" t="s">
        <v>9</v>
      </c>
      <c r="D5" s="152">
        <v>30047.759520000007</v>
      </c>
      <c r="E5" s="152">
        <v>9191.2258399999992</v>
      </c>
      <c r="F5" s="153">
        <v>-0.69411277290467355</v>
      </c>
      <c r="G5" s="152">
        <v>129793.64457999999</v>
      </c>
      <c r="H5" s="152">
        <v>90879.102400000062</v>
      </c>
      <c r="I5" s="154">
        <v>-0.29981854894300658</v>
      </c>
      <c r="K5" s="155"/>
      <c r="L5" s="155"/>
      <c r="M5" s="155"/>
      <c r="N5" s="155"/>
      <c r="O5" s="155"/>
      <c r="P5" s="155"/>
      <c r="Q5" s="155"/>
      <c r="R5" s="155"/>
    </row>
    <row r="6" spans="2:20" x14ac:dyDescent="0.25">
      <c r="B6" s="150" t="s">
        <v>6</v>
      </c>
      <c r="C6" s="151" t="s">
        <v>7</v>
      </c>
      <c r="D6" s="152">
        <v>2822.00614</v>
      </c>
      <c r="E6" s="152">
        <v>2542.2449500000002</v>
      </c>
      <c r="F6" s="153">
        <v>-9.9135570980720733E-2</v>
      </c>
      <c r="G6" s="152">
        <v>40768.808669999999</v>
      </c>
      <c r="H6" s="152">
        <v>40934.645920000003</v>
      </c>
      <c r="I6" s="154">
        <v>4.0677482470081738E-3</v>
      </c>
      <c r="M6" s="156"/>
      <c r="N6" s="156"/>
      <c r="O6" s="156"/>
      <c r="P6" s="156"/>
    </row>
    <row r="7" spans="2:20" x14ac:dyDescent="0.25">
      <c r="B7" s="150" t="s">
        <v>187</v>
      </c>
      <c r="C7" s="151" t="s">
        <v>188</v>
      </c>
      <c r="D7" s="152">
        <v>557.3706699999999</v>
      </c>
      <c r="E7" s="152">
        <v>870.40155000000004</v>
      </c>
      <c r="F7" s="153">
        <v>0.5616206536307341</v>
      </c>
      <c r="G7" s="152">
        <v>30684.702389999995</v>
      </c>
      <c r="H7" s="152">
        <v>26413.837709999989</v>
      </c>
      <c r="I7" s="154">
        <v>-0.13918546856729044</v>
      </c>
      <c r="M7" s="156"/>
      <c r="N7" s="156"/>
      <c r="O7" s="156"/>
      <c r="P7" s="156"/>
    </row>
    <row r="8" spans="2:20" x14ac:dyDescent="0.25">
      <c r="B8" s="150" t="s">
        <v>170</v>
      </c>
      <c r="C8" s="151" t="s">
        <v>171</v>
      </c>
      <c r="D8" s="152">
        <v>334.04009000000002</v>
      </c>
      <c r="E8" s="152">
        <v>1513.1562300000003</v>
      </c>
      <c r="F8" s="153">
        <v>3.529864154928231</v>
      </c>
      <c r="G8" s="152">
        <v>12837.139919999998</v>
      </c>
      <c r="H8" s="152">
        <v>6555.1434200000022</v>
      </c>
      <c r="I8" s="154">
        <v>-0.48936106789743528</v>
      </c>
      <c r="M8" s="156"/>
      <c r="N8" s="156"/>
      <c r="O8" s="156"/>
      <c r="P8" s="156"/>
    </row>
    <row r="9" spans="2:20" x14ac:dyDescent="0.25">
      <c r="B9" s="150" t="s">
        <v>267</v>
      </c>
      <c r="C9" s="157"/>
      <c r="D9" s="152">
        <v>3977.2452399999888</v>
      </c>
      <c r="E9" s="152">
        <v>5769.3399600000012</v>
      </c>
      <c r="F9" s="153">
        <v>0.4505869293591806</v>
      </c>
      <c r="G9" s="152">
        <v>41980.02558999999</v>
      </c>
      <c r="H9" s="152">
        <v>36434.035969999983</v>
      </c>
      <c r="I9" s="154">
        <v>-0.13211020103144269</v>
      </c>
      <c r="K9" s="183"/>
      <c r="L9" s="183"/>
      <c r="M9" s="156"/>
      <c r="N9" s="156"/>
      <c r="O9" s="156"/>
      <c r="P9" s="156"/>
    </row>
    <row r="10" spans="2:20" x14ac:dyDescent="0.25">
      <c r="B10" s="158" t="s">
        <v>20</v>
      </c>
      <c r="C10" s="159"/>
      <c r="D10" s="147">
        <v>1470385.4701099987</v>
      </c>
      <c r="E10" s="147">
        <v>1830239.4724900003</v>
      </c>
      <c r="F10" s="148">
        <v>0.24473446568611776</v>
      </c>
      <c r="G10" s="147">
        <v>19956513.561019991</v>
      </c>
      <c r="H10" s="147">
        <v>20219190.646129999</v>
      </c>
      <c r="I10" s="149">
        <v>1.316247371099339E-2</v>
      </c>
      <c r="K10" s="160"/>
      <c r="L10" s="160"/>
      <c r="M10" s="160"/>
      <c r="N10" s="160"/>
      <c r="O10" s="160"/>
      <c r="P10" s="161"/>
    </row>
    <row r="11" spans="2:20" x14ac:dyDescent="0.25">
      <c r="B11" s="162" t="s">
        <v>21</v>
      </c>
      <c r="C11" s="163"/>
      <c r="D11" s="161">
        <v>179307.90805000003</v>
      </c>
      <c r="E11" s="161">
        <v>162948.00974999994</v>
      </c>
      <c r="F11" s="164">
        <v>-9.123913427977827E-2</v>
      </c>
      <c r="G11" s="161">
        <v>2001088.2193300002</v>
      </c>
      <c r="H11" s="161">
        <v>1906354.1906399981</v>
      </c>
      <c r="I11" s="165">
        <v>-4.734125551032467E-2</v>
      </c>
      <c r="J11" s="155"/>
      <c r="K11" s="160"/>
      <c r="L11" s="160"/>
      <c r="M11" s="160"/>
      <c r="N11" s="160"/>
      <c r="O11" s="160"/>
      <c r="P11" s="161"/>
    </row>
    <row r="12" spans="2:20" x14ac:dyDescent="0.25">
      <c r="B12" s="150" t="s">
        <v>22</v>
      </c>
      <c r="C12" s="151" t="s">
        <v>23</v>
      </c>
      <c r="D12" s="152">
        <v>105809.80360000007</v>
      </c>
      <c r="E12" s="152">
        <v>94579.061469999971</v>
      </c>
      <c r="F12" s="153">
        <v>-0.10614084657463718</v>
      </c>
      <c r="G12" s="152">
        <v>1309488.4097500006</v>
      </c>
      <c r="H12" s="152">
        <v>1221877.9845499985</v>
      </c>
      <c r="I12" s="154">
        <v>-6.6904315110912729E-2</v>
      </c>
      <c r="M12" s="156"/>
      <c r="N12" s="156"/>
      <c r="O12" s="156"/>
      <c r="P12" s="156"/>
    </row>
    <row r="13" spans="2:20" x14ac:dyDescent="0.25">
      <c r="B13" s="150" t="s">
        <v>24</v>
      </c>
      <c r="C13" s="151" t="s">
        <v>25</v>
      </c>
      <c r="D13" s="152">
        <v>22527.913480000003</v>
      </c>
      <c r="E13" s="152">
        <v>29193.499299999967</v>
      </c>
      <c r="F13" s="153">
        <v>0.29588118872693586</v>
      </c>
      <c r="G13" s="152">
        <v>259940.73898999966</v>
      </c>
      <c r="H13" s="152">
        <v>270864.82768000005</v>
      </c>
      <c r="I13" s="154">
        <v>4.2025304430717378E-2</v>
      </c>
      <c r="M13" s="156"/>
      <c r="N13" s="156"/>
      <c r="O13" s="156"/>
      <c r="P13" s="156"/>
    </row>
    <row r="14" spans="2:20" x14ac:dyDescent="0.25">
      <c r="B14" s="150" t="s">
        <v>26</v>
      </c>
      <c r="C14" s="151" t="s">
        <v>27</v>
      </c>
      <c r="D14" s="152">
        <v>31452.925220000008</v>
      </c>
      <c r="E14" s="152">
        <v>19484.87322999999</v>
      </c>
      <c r="F14" s="153">
        <v>-0.38050680203156045</v>
      </c>
      <c r="G14" s="152">
        <v>201004.1140300002</v>
      </c>
      <c r="H14" s="152">
        <v>170615.18191999965</v>
      </c>
      <c r="I14" s="154">
        <v>-0.15118562252643719</v>
      </c>
      <c r="M14" s="156"/>
      <c r="N14" s="156"/>
      <c r="O14" s="156"/>
      <c r="P14" s="156"/>
    </row>
    <row r="15" spans="2:20" x14ac:dyDescent="0.25">
      <c r="B15" s="150" t="s">
        <v>28</v>
      </c>
      <c r="C15" s="151" t="s">
        <v>29</v>
      </c>
      <c r="D15" s="152">
        <v>7370.5150900000026</v>
      </c>
      <c r="E15" s="152">
        <v>6616.0867500000004</v>
      </c>
      <c r="F15" s="153">
        <v>-0.10235761419491266</v>
      </c>
      <c r="G15" s="152">
        <v>106410.09846000004</v>
      </c>
      <c r="H15" s="152">
        <v>101801.31795999994</v>
      </c>
      <c r="I15" s="154">
        <v>-4.3311495494316767E-2</v>
      </c>
      <c r="M15" s="156"/>
      <c r="N15" s="156"/>
      <c r="O15" s="156"/>
      <c r="P15" s="156"/>
    </row>
    <row r="16" spans="2:20" x14ac:dyDescent="0.25">
      <c r="B16" s="150" t="s">
        <v>267</v>
      </c>
      <c r="C16" s="151"/>
      <c r="D16" s="152">
        <v>12146.750659999956</v>
      </c>
      <c r="E16" s="152">
        <v>13074.489000000014</v>
      </c>
      <c r="F16" s="153">
        <v>7.6377491064763603E-2</v>
      </c>
      <c r="G16" s="152">
        <v>124244.85809999978</v>
      </c>
      <c r="H16" s="152">
        <v>141194.87852999975</v>
      </c>
      <c r="I16" s="154">
        <v>0.13642432120899178</v>
      </c>
      <c r="M16" s="156"/>
      <c r="N16" s="156"/>
      <c r="O16" s="156"/>
      <c r="P16" s="156"/>
    </row>
    <row r="17" spans="2:16" x14ac:dyDescent="0.25">
      <c r="B17" s="162" t="s">
        <v>34</v>
      </c>
      <c r="C17" s="163"/>
      <c r="D17" s="161">
        <v>686857.73950999894</v>
      </c>
      <c r="E17" s="161">
        <v>962073.41899000038</v>
      </c>
      <c r="F17" s="164">
        <v>0.40068803720016172</v>
      </c>
      <c r="G17" s="161">
        <v>9766007.7079999875</v>
      </c>
      <c r="H17" s="161">
        <v>9548002.3535799887</v>
      </c>
      <c r="I17" s="165">
        <v>-2.2322873474840299E-2</v>
      </c>
      <c r="K17" s="160"/>
      <c r="L17" s="160"/>
      <c r="M17" s="160"/>
      <c r="N17" s="160"/>
      <c r="O17" s="160"/>
      <c r="P17" s="161"/>
    </row>
    <row r="18" spans="2:16" x14ac:dyDescent="0.25">
      <c r="B18" s="150" t="s">
        <v>35</v>
      </c>
      <c r="C18" s="151" t="s">
        <v>36</v>
      </c>
      <c r="D18" s="152">
        <v>564769.50404999882</v>
      </c>
      <c r="E18" s="152">
        <v>858520.47376000031</v>
      </c>
      <c r="F18" s="153">
        <v>0.52012540975299515</v>
      </c>
      <c r="G18" s="152">
        <v>8503021.253869988</v>
      </c>
      <c r="H18" s="152">
        <v>8569155.1995299887</v>
      </c>
      <c r="I18" s="154">
        <v>7.7776996770296276E-3</v>
      </c>
      <c r="M18" s="156"/>
      <c r="N18" s="156"/>
      <c r="O18" s="156"/>
      <c r="P18" s="156"/>
    </row>
    <row r="19" spans="2:16" x14ac:dyDescent="0.25">
      <c r="B19" s="150" t="s">
        <v>37</v>
      </c>
      <c r="C19" s="151" t="s">
        <v>38</v>
      </c>
      <c r="D19" s="152">
        <v>121943.23106000002</v>
      </c>
      <c r="E19" s="152">
        <v>103451.80390000003</v>
      </c>
      <c r="F19" s="153">
        <v>-0.1516396359130554</v>
      </c>
      <c r="G19" s="152">
        <v>1261585.3673899989</v>
      </c>
      <c r="H19" s="152">
        <v>976493.75438000064</v>
      </c>
      <c r="I19" s="154">
        <v>-0.22597885198986042</v>
      </c>
      <c r="M19" s="156"/>
      <c r="N19" s="156"/>
      <c r="O19" s="156"/>
      <c r="P19" s="156"/>
    </row>
    <row r="20" spans="2:16" x14ac:dyDescent="0.25">
      <c r="B20" s="150" t="s">
        <v>267</v>
      </c>
      <c r="C20" s="151"/>
      <c r="D20" s="152">
        <v>145.00440000002087</v>
      </c>
      <c r="E20" s="152">
        <v>101.14132999999821</v>
      </c>
      <c r="F20" s="153">
        <v>-0.30249475188350389</v>
      </c>
      <c r="G20" s="152">
        <v>1401.0867399992942</v>
      </c>
      <c r="H20" s="152">
        <v>2353.3996699995996</v>
      </c>
      <c r="I20" s="154">
        <v>0.67969591233215521</v>
      </c>
      <c r="M20" s="156"/>
      <c r="N20" s="156"/>
      <c r="O20" s="156"/>
      <c r="P20" s="156"/>
    </row>
    <row r="21" spans="2:16" x14ac:dyDescent="0.25">
      <c r="B21" s="162" t="s">
        <v>39</v>
      </c>
      <c r="C21" s="163"/>
      <c r="D21" s="161">
        <v>585754.00961000007</v>
      </c>
      <c r="E21" s="161">
        <v>687517.50256999966</v>
      </c>
      <c r="F21" s="164">
        <v>0.17373076631221795</v>
      </c>
      <c r="G21" s="161">
        <v>7933469.4406000003</v>
      </c>
      <c r="H21" s="161">
        <v>8514654.265270004</v>
      </c>
      <c r="I21" s="165">
        <v>7.3257334514425163E-2</v>
      </c>
      <c r="K21" s="160"/>
      <c r="L21" s="160"/>
      <c r="M21" s="160"/>
      <c r="N21" s="160"/>
      <c r="O21" s="160"/>
      <c r="P21" s="161"/>
    </row>
    <row r="22" spans="2:16" x14ac:dyDescent="0.25">
      <c r="B22" s="150" t="s">
        <v>40</v>
      </c>
      <c r="C22" s="151" t="s">
        <v>41</v>
      </c>
      <c r="D22" s="152">
        <v>184470.04983</v>
      </c>
      <c r="E22" s="152">
        <v>271790.8509399998</v>
      </c>
      <c r="F22" s="153">
        <v>0.47336031616227703</v>
      </c>
      <c r="G22" s="152">
        <v>3048019.8493299996</v>
      </c>
      <c r="H22" s="152">
        <v>2897338.9581800033</v>
      </c>
      <c r="I22" s="154">
        <v>-4.9435665972817802E-2</v>
      </c>
      <c r="M22" s="156"/>
      <c r="N22" s="156"/>
      <c r="O22" s="156"/>
      <c r="P22" s="156"/>
    </row>
    <row r="23" spans="2:16" x14ac:dyDescent="0.25">
      <c r="B23" s="150" t="s">
        <v>50</v>
      </c>
      <c r="C23" s="151" t="s">
        <v>51</v>
      </c>
      <c r="D23" s="152">
        <v>43407.167759999968</v>
      </c>
      <c r="E23" s="152">
        <v>44079.154980000007</v>
      </c>
      <c r="F23" s="153">
        <v>1.5481019718113937E-2</v>
      </c>
      <c r="G23" s="152">
        <v>484836.90561999957</v>
      </c>
      <c r="H23" s="152">
        <v>1668941.4090499985</v>
      </c>
      <c r="I23" s="154">
        <v>2.4422738650965319</v>
      </c>
      <c r="M23" s="156"/>
      <c r="N23" s="156"/>
      <c r="O23" s="156"/>
      <c r="P23" s="156"/>
    </row>
    <row r="24" spans="2:16" x14ac:dyDescent="0.25">
      <c r="B24" s="150" t="s">
        <v>42</v>
      </c>
      <c r="C24" s="151" t="s">
        <v>43</v>
      </c>
      <c r="D24" s="152">
        <v>130018.20773000004</v>
      </c>
      <c r="E24" s="152">
        <v>141720.78401999988</v>
      </c>
      <c r="F24" s="153">
        <v>9.0007211253840549E-2</v>
      </c>
      <c r="G24" s="152">
        <v>1545621.7040200001</v>
      </c>
      <c r="H24" s="152">
        <v>1480884.7280800017</v>
      </c>
      <c r="I24" s="154">
        <v>-4.188410124652385E-2</v>
      </c>
      <c r="M24" s="156"/>
      <c r="N24" s="156"/>
      <c r="O24" s="156"/>
      <c r="P24" s="156"/>
    </row>
    <row r="25" spans="2:16" x14ac:dyDescent="0.25">
      <c r="B25" s="150" t="s">
        <v>44</v>
      </c>
      <c r="C25" s="151" t="s">
        <v>45</v>
      </c>
      <c r="D25" s="152">
        <v>66648.782290000017</v>
      </c>
      <c r="E25" s="152">
        <v>77100.789669999998</v>
      </c>
      <c r="F25" s="153">
        <v>0.15682218070424073</v>
      </c>
      <c r="G25" s="152">
        <v>874952.32127000031</v>
      </c>
      <c r="H25" s="152">
        <v>837121.63717000012</v>
      </c>
      <c r="I25" s="154">
        <v>-4.3237423549078245E-2</v>
      </c>
      <c r="M25" s="156"/>
      <c r="N25" s="156"/>
      <c r="O25" s="156"/>
      <c r="P25" s="156"/>
    </row>
    <row r="26" spans="2:16" x14ac:dyDescent="0.25">
      <c r="B26" s="150" t="s">
        <v>46</v>
      </c>
      <c r="C26" s="151" t="s">
        <v>47</v>
      </c>
      <c r="D26" s="152">
        <v>72452.381960000013</v>
      </c>
      <c r="E26" s="152">
        <v>92631.571210000038</v>
      </c>
      <c r="F26" s="153">
        <v>0.27851657466749241</v>
      </c>
      <c r="G26" s="152">
        <v>908522.78740000061</v>
      </c>
      <c r="H26" s="152">
        <v>828232.54576000175</v>
      </c>
      <c r="I26" s="154">
        <v>-8.8374494017670696E-2</v>
      </c>
      <c r="M26" s="156"/>
      <c r="N26" s="156"/>
      <c r="O26" s="156"/>
      <c r="P26" s="156"/>
    </row>
    <row r="27" spans="2:16" x14ac:dyDescent="0.25">
      <c r="B27" s="150" t="s">
        <v>48</v>
      </c>
      <c r="C27" s="151" t="s">
        <v>49</v>
      </c>
      <c r="D27" s="152">
        <v>35954.149860000005</v>
      </c>
      <c r="E27" s="152">
        <v>26844.645929999995</v>
      </c>
      <c r="F27" s="153">
        <v>-0.25336446461593537</v>
      </c>
      <c r="G27" s="152">
        <v>445528.8036599998</v>
      </c>
      <c r="H27" s="152">
        <v>378723.87872999982</v>
      </c>
      <c r="I27" s="154">
        <v>-0.14994524345272497</v>
      </c>
      <c r="M27" s="156"/>
      <c r="N27" s="156"/>
      <c r="O27" s="156"/>
      <c r="P27" s="156"/>
    </row>
    <row r="28" spans="2:16" x14ac:dyDescent="0.25">
      <c r="B28" s="150" t="s">
        <v>56</v>
      </c>
      <c r="C28" s="151" t="s">
        <v>57</v>
      </c>
      <c r="D28" s="152">
        <v>24173.476699999996</v>
      </c>
      <c r="E28" s="152">
        <v>4961.7760099999987</v>
      </c>
      <c r="F28" s="153">
        <v>-0.79474297091903212</v>
      </c>
      <c r="G28" s="152">
        <v>312883.1460999999</v>
      </c>
      <c r="H28" s="152">
        <v>146706.90410999994</v>
      </c>
      <c r="I28" s="154">
        <v>-0.53111279422154856</v>
      </c>
      <c r="M28" s="156"/>
      <c r="N28" s="156"/>
      <c r="O28" s="156"/>
      <c r="P28" s="156"/>
    </row>
    <row r="29" spans="2:16" x14ac:dyDescent="0.25">
      <c r="B29" s="150" t="s">
        <v>54</v>
      </c>
      <c r="C29" s="151" t="s">
        <v>55</v>
      </c>
      <c r="D29" s="152">
        <v>12720.878589999998</v>
      </c>
      <c r="E29" s="152">
        <v>15184.875029999997</v>
      </c>
      <c r="F29" s="153">
        <v>0.19369703299715238</v>
      </c>
      <c r="G29" s="152">
        <v>153071.41539999994</v>
      </c>
      <c r="H29" s="152">
        <v>138189.22858000011</v>
      </c>
      <c r="I29" s="154">
        <v>-9.7223814002832004E-2</v>
      </c>
      <c r="M29" s="156"/>
      <c r="N29" s="156"/>
      <c r="O29" s="156"/>
      <c r="P29" s="156"/>
    </row>
    <row r="30" spans="2:16" x14ac:dyDescent="0.25">
      <c r="B30" s="150" t="s">
        <v>52</v>
      </c>
      <c r="C30" s="151" t="s">
        <v>53</v>
      </c>
      <c r="D30" s="152">
        <v>15464.815649999984</v>
      </c>
      <c r="E30" s="152">
        <v>13003.878809999989</v>
      </c>
      <c r="F30" s="153">
        <v>-0.15913134017863301</v>
      </c>
      <c r="G30" s="152">
        <v>151113.67057999989</v>
      </c>
      <c r="H30" s="152">
        <v>135387.48140000005</v>
      </c>
      <c r="I30" s="154">
        <v>-0.10406860689466453</v>
      </c>
      <c r="M30" s="156"/>
      <c r="N30" s="156"/>
      <c r="O30" s="156"/>
      <c r="P30" s="156"/>
    </row>
    <row r="31" spans="2:16" x14ac:dyDescent="0.25">
      <c r="B31" s="150" t="s">
        <v>267</v>
      </c>
      <c r="C31" s="151"/>
      <c r="D31" s="152">
        <v>444.09923999994805</v>
      </c>
      <c r="E31" s="152">
        <v>199.1759699999597</v>
      </c>
      <c r="F31" s="153">
        <v>-0.55150571750588229</v>
      </c>
      <c r="G31" s="152">
        <v>8918.8372199999685</v>
      </c>
      <c r="H31" s="152">
        <v>3127.4942099992036</v>
      </c>
      <c r="I31" s="154">
        <v>-0.64933834614830932</v>
      </c>
      <c r="M31" s="156"/>
      <c r="N31" s="156"/>
      <c r="O31" s="156"/>
      <c r="P31" s="156"/>
    </row>
    <row r="32" spans="2:16" x14ac:dyDescent="0.25">
      <c r="B32" s="162" t="s">
        <v>58</v>
      </c>
      <c r="C32" s="163"/>
      <c r="D32" s="161">
        <v>16924.97984</v>
      </c>
      <c r="E32" s="161">
        <v>17444.121420000003</v>
      </c>
      <c r="F32" s="164">
        <v>3.0673098869700228E-2</v>
      </c>
      <c r="G32" s="161">
        <v>229392.09695000009</v>
      </c>
      <c r="H32" s="161">
        <v>240711.52072000009</v>
      </c>
      <c r="I32" s="165">
        <v>4.934530840644983E-2</v>
      </c>
      <c r="K32" s="160"/>
      <c r="L32" s="160"/>
      <c r="M32" s="160"/>
      <c r="N32" s="160"/>
      <c r="O32" s="160"/>
      <c r="P32" s="161"/>
    </row>
    <row r="33" spans="2:16" x14ac:dyDescent="0.25">
      <c r="B33" s="150" t="s">
        <v>59</v>
      </c>
      <c r="C33" s="151" t="s">
        <v>60</v>
      </c>
      <c r="D33" s="152">
        <v>4718.5289299999968</v>
      </c>
      <c r="E33" s="152">
        <v>6611.5706200000013</v>
      </c>
      <c r="F33" s="153">
        <v>0.40119319348965099</v>
      </c>
      <c r="G33" s="152">
        <v>65129.938030000041</v>
      </c>
      <c r="H33" s="152">
        <v>94373.668509999989</v>
      </c>
      <c r="I33" s="154">
        <v>0.44900596199753406</v>
      </c>
      <c r="M33" s="156"/>
      <c r="N33" s="156"/>
      <c r="O33" s="156"/>
      <c r="P33" s="156"/>
    </row>
    <row r="34" spans="2:16" x14ac:dyDescent="0.25">
      <c r="B34" s="150" t="s">
        <v>63</v>
      </c>
      <c r="C34" s="151" t="s">
        <v>64</v>
      </c>
      <c r="D34" s="152">
        <v>4236.9768900000008</v>
      </c>
      <c r="E34" s="152">
        <v>5753.3041299999968</v>
      </c>
      <c r="F34" s="153">
        <v>0.35787951630767467</v>
      </c>
      <c r="G34" s="152">
        <v>68259.414199999999</v>
      </c>
      <c r="H34" s="152">
        <v>65201.197049999995</v>
      </c>
      <c r="I34" s="154">
        <v>-4.4802862518559444E-2</v>
      </c>
      <c r="M34" s="156"/>
      <c r="N34" s="156"/>
      <c r="O34" s="156"/>
      <c r="P34" s="156"/>
    </row>
    <row r="35" spans="2:16" x14ac:dyDescent="0.25">
      <c r="B35" s="150" t="s">
        <v>61</v>
      </c>
      <c r="C35" s="151" t="s">
        <v>62</v>
      </c>
      <c r="D35" s="152">
        <v>3415.4842599999993</v>
      </c>
      <c r="E35" s="152">
        <v>1513.2696799999999</v>
      </c>
      <c r="F35" s="153">
        <v>-0.55693847056405399</v>
      </c>
      <c r="G35" s="152">
        <v>45878.498129999993</v>
      </c>
      <c r="H35" s="152">
        <v>35257.271490000006</v>
      </c>
      <c r="I35" s="154">
        <v>-0.23150772307114292</v>
      </c>
      <c r="M35" s="156"/>
      <c r="N35" s="156"/>
      <c r="O35" s="156"/>
      <c r="P35" s="156"/>
    </row>
    <row r="36" spans="2:16" x14ac:dyDescent="0.25">
      <c r="B36" s="150" t="s">
        <v>65</v>
      </c>
      <c r="C36" s="151" t="s">
        <v>66</v>
      </c>
      <c r="D36" s="152">
        <v>1531.8798500000003</v>
      </c>
      <c r="E36" s="152">
        <v>852.36649</v>
      </c>
      <c r="F36" s="153">
        <v>-0.4435813683429547</v>
      </c>
      <c r="G36" s="152">
        <v>18445.967750000003</v>
      </c>
      <c r="H36" s="152">
        <v>17310.159390000004</v>
      </c>
      <c r="I36" s="154">
        <v>-6.1574885925949799E-2</v>
      </c>
      <c r="M36" s="156"/>
      <c r="N36" s="156"/>
      <c r="O36" s="156"/>
      <c r="P36" s="156"/>
    </row>
    <row r="37" spans="2:16" x14ac:dyDescent="0.25">
      <c r="B37" s="150" t="s">
        <v>67</v>
      </c>
      <c r="C37" s="151" t="s">
        <v>68</v>
      </c>
      <c r="D37" s="152">
        <v>1114.30098</v>
      </c>
      <c r="E37" s="152">
        <v>1165.8304900000001</v>
      </c>
      <c r="F37" s="153">
        <v>4.6243798511242516E-2</v>
      </c>
      <c r="G37" s="152">
        <v>14078.638289999999</v>
      </c>
      <c r="H37" s="152">
        <v>12884.448980000006</v>
      </c>
      <c r="I37" s="154">
        <v>-8.4822785087689936E-2</v>
      </c>
      <c r="M37" s="156"/>
      <c r="N37" s="156"/>
      <c r="O37" s="156"/>
      <c r="P37" s="156"/>
    </row>
    <row r="38" spans="2:16" x14ac:dyDescent="0.25">
      <c r="B38" s="150" t="s">
        <v>267</v>
      </c>
      <c r="C38" s="151"/>
      <c r="D38" s="152">
        <v>1907.8089300000033</v>
      </c>
      <c r="E38" s="152">
        <v>1547.7800100000038</v>
      </c>
      <c r="F38" s="153">
        <v>-0.18871330055049007</v>
      </c>
      <c r="G38" s="152">
        <v>17599.64055000008</v>
      </c>
      <c r="H38" s="152">
        <v>15684.775300000085</v>
      </c>
      <c r="I38" s="154">
        <v>-0.10880138401462901</v>
      </c>
      <c r="M38" s="156"/>
      <c r="N38" s="156"/>
      <c r="O38" s="156"/>
      <c r="P38" s="156"/>
    </row>
    <row r="39" spans="2:16" x14ac:dyDescent="0.25">
      <c r="B39" s="162" t="s">
        <v>209</v>
      </c>
      <c r="C39" s="163"/>
      <c r="D39" s="161">
        <v>1540.833100000001</v>
      </c>
      <c r="E39" s="161">
        <v>256.41976</v>
      </c>
      <c r="F39" s="164">
        <v>-0.83358368923928239</v>
      </c>
      <c r="G39" s="161">
        <v>26556.096140000023</v>
      </c>
      <c r="H39" s="161">
        <v>9468.3159199999991</v>
      </c>
      <c r="I39" s="165">
        <v>-0.64345979657234387</v>
      </c>
      <c r="M39" s="156"/>
      <c r="N39" s="156"/>
      <c r="O39" s="156"/>
      <c r="P39" s="156"/>
    </row>
    <row r="40" spans="2:16" x14ac:dyDescent="0.25">
      <c r="B40" s="159" t="s">
        <v>72</v>
      </c>
      <c r="C40" s="159"/>
      <c r="D40" s="147">
        <v>2436699.7565900008</v>
      </c>
      <c r="E40" s="147">
        <v>3361585.5038699997</v>
      </c>
      <c r="F40" s="148">
        <v>0.37956491963306754</v>
      </c>
      <c r="G40" s="147">
        <v>29975084.101249993</v>
      </c>
      <c r="H40" s="147">
        <v>29905433.651009995</v>
      </c>
      <c r="I40" s="149">
        <v>-2.3236115036318734E-3</v>
      </c>
      <c r="K40" s="160"/>
      <c r="L40" s="160"/>
      <c r="M40" s="160"/>
      <c r="N40" s="160"/>
      <c r="O40" s="160"/>
      <c r="P40" s="161"/>
    </row>
    <row r="41" spans="2:16" x14ac:dyDescent="0.25">
      <c r="B41" s="150" t="s">
        <v>73</v>
      </c>
      <c r="C41" s="151" t="s">
        <v>74</v>
      </c>
      <c r="D41" s="152">
        <v>1359025.1670800005</v>
      </c>
      <c r="E41" s="152">
        <v>1900287.1903300004</v>
      </c>
      <c r="F41" s="153">
        <v>0.39827225894054241</v>
      </c>
      <c r="G41" s="152">
        <v>15692408.196409997</v>
      </c>
      <c r="H41" s="152">
        <v>16572043.397549989</v>
      </c>
      <c r="I41" s="154">
        <v>5.6054825373535025E-2</v>
      </c>
      <c r="M41" s="156"/>
      <c r="N41" s="156"/>
      <c r="O41" s="156"/>
      <c r="P41" s="156"/>
    </row>
    <row r="42" spans="2:16" x14ac:dyDescent="0.25">
      <c r="B42" s="150" t="s">
        <v>75</v>
      </c>
      <c r="C42" s="151" t="s">
        <v>76</v>
      </c>
      <c r="D42" s="152">
        <v>458230.80131000013</v>
      </c>
      <c r="E42" s="152">
        <v>729358.1166500001</v>
      </c>
      <c r="F42" s="153">
        <v>0.59168286934203318</v>
      </c>
      <c r="G42" s="152">
        <v>5224239.3847800037</v>
      </c>
      <c r="H42" s="152">
        <v>5101955.6016300023</v>
      </c>
      <c r="I42" s="154">
        <v>-2.3407002272188351E-2</v>
      </c>
      <c r="M42" s="156"/>
      <c r="N42" s="156"/>
      <c r="O42" s="156"/>
      <c r="P42" s="156"/>
    </row>
    <row r="43" spans="2:16" x14ac:dyDescent="0.25">
      <c r="B43" s="150" t="s">
        <v>77</v>
      </c>
      <c r="C43" s="151" t="s">
        <v>78</v>
      </c>
      <c r="D43" s="152">
        <v>325789.26199000009</v>
      </c>
      <c r="E43" s="152">
        <v>352888.28228999994</v>
      </c>
      <c r="F43" s="153">
        <v>8.3179599396470127E-2</v>
      </c>
      <c r="G43" s="152">
        <v>3968117.9864999992</v>
      </c>
      <c r="H43" s="152">
        <v>4081803.5697000008</v>
      </c>
      <c r="I43" s="154">
        <v>2.8649748718856963E-2</v>
      </c>
      <c r="M43" s="156"/>
      <c r="N43" s="156"/>
      <c r="O43" s="156"/>
      <c r="P43" s="156"/>
    </row>
    <row r="44" spans="2:16" x14ac:dyDescent="0.25">
      <c r="B44" s="150" t="s">
        <v>79</v>
      </c>
      <c r="C44" s="151" t="s">
        <v>80</v>
      </c>
      <c r="D44" s="152">
        <v>38614.589809999998</v>
      </c>
      <c r="E44" s="152">
        <v>158502.14400999999</v>
      </c>
      <c r="F44" s="153">
        <v>3.1047216813618146</v>
      </c>
      <c r="G44" s="152">
        <v>1842151.0560999999</v>
      </c>
      <c r="H44" s="152">
        <v>1405328.1584999992</v>
      </c>
      <c r="I44" s="154">
        <v>-0.23712653539107387</v>
      </c>
      <c r="M44" s="156"/>
      <c r="N44" s="156"/>
      <c r="O44" s="156"/>
      <c r="P44" s="156"/>
    </row>
    <row r="45" spans="2:16" x14ac:dyDescent="0.25">
      <c r="B45" s="150" t="s">
        <v>81</v>
      </c>
      <c r="C45" s="151" t="s">
        <v>81</v>
      </c>
      <c r="D45" s="152">
        <v>117927.54951000003</v>
      </c>
      <c r="E45" s="152">
        <v>92164.131759999975</v>
      </c>
      <c r="F45" s="153">
        <v>-0.21846818539899673</v>
      </c>
      <c r="G45" s="152">
        <v>1416620.90699</v>
      </c>
      <c r="H45" s="152">
        <v>1079719.7187099999</v>
      </c>
      <c r="I45" s="154">
        <v>-0.23782028531248997</v>
      </c>
      <c r="M45" s="156"/>
      <c r="N45" s="156"/>
      <c r="O45" s="156"/>
      <c r="P45" s="156"/>
    </row>
    <row r="46" spans="2:16" x14ac:dyDescent="0.25">
      <c r="B46" s="150" t="s">
        <v>84</v>
      </c>
      <c r="C46" s="151" t="s">
        <v>85</v>
      </c>
      <c r="D46" s="152">
        <v>29068.162069999998</v>
      </c>
      <c r="E46" s="152">
        <v>24119.659789999998</v>
      </c>
      <c r="F46" s="153">
        <v>-0.17023787978350161</v>
      </c>
      <c r="G46" s="152">
        <v>225796.37571000005</v>
      </c>
      <c r="H46" s="152">
        <v>314645.64577</v>
      </c>
      <c r="I46" s="154">
        <v>0.39349289722042691</v>
      </c>
      <c r="M46" s="156"/>
      <c r="N46" s="156"/>
      <c r="O46" s="156"/>
      <c r="P46" s="156"/>
    </row>
    <row r="47" spans="2:16" x14ac:dyDescent="0.25">
      <c r="B47" s="150" t="s">
        <v>82</v>
      </c>
      <c r="C47" s="151" t="s">
        <v>83</v>
      </c>
      <c r="D47" s="152">
        <v>24104.372179999998</v>
      </c>
      <c r="E47" s="152">
        <v>14961.82012</v>
      </c>
      <c r="F47" s="153">
        <v>-0.37929019647256373</v>
      </c>
      <c r="G47" s="152">
        <v>321427.10900999996</v>
      </c>
      <c r="H47" s="152">
        <v>233778.43595999992</v>
      </c>
      <c r="I47" s="154">
        <v>-0.27268600125222542</v>
      </c>
      <c r="M47" s="156"/>
      <c r="N47" s="156"/>
      <c r="O47" s="156"/>
      <c r="P47" s="156"/>
    </row>
    <row r="48" spans="2:16" x14ac:dyDescent="0.25">
      <c r="B48" s="150" t="s">
        <v>88</v>
      </c>
      <c r="C48" s="151" t="s">
        <v>89</v>
      </c>
      <c r="D48" s="152">
        <v>17961.3151</v>
      </c>
      <c r="E48" s="152">
        <v>17400.03196</v>
      </c>
      <c r="F48" s="153">
        <v>-3.1249556999309008E-2</v>
      </c>
      <c r="G48" s="152">
        <v>258742.39396000004</v>
      </c>
      <c r="H48" s="152">
        <v>201039.27049000008</v>
      </c>
      <c r="I48" s="154">
        <v>-0.22301379602648533</v>
      </c>
      <c r="M48" s="156"/>
      <c r="N48" s="156"/>
      <c r="O48" s="156"/>
      <c r="P48" s="156"/>
    </row>
    <row r="49" spans="2:16" x14ac:dyDescent="0.25">
      <c r="B49" s="150" t="s">
        <v>96</v>
      </c>
      <c r="C49" s="151" t="s">
        <v>97</v>
      </c>
      <c r="D49" s="152">
        <v>962.52467999999999</v>
      </c>
      <c r="E49" s="152">
        <v>5625.2653499999997</v>
      </c>
      <c r="F49" s="153">
        <v>4.8442816759773883</v>
      </c>
      <c r="G49" s="152">
        <v>112854.88765999996</v>
      </c>
      <c r="H49" s="152">
        <v>120853.72584999997</v>
      </c>
      <c r="I49" s="154">
        <v>7.0877197752376123E-2</v>
      </c>
      <c r="M49" s="156"/>
      <c r="N49" s="156"/>
      <c r="O49" s="156"/>
      <c r="P49" s="156"/>
    </row>
    <row r="50" spans="2:16" x14ac:dyDescent="0.25">
      <c r="B50" s="150" t="s">
        <v>86</v>
      </c>
      <c r="C50" s="151" t="s">
        <v>87</v>
      </c>
      <c r="D50" s="152">
        <v>9483.5632100000039</v>
      </c>
      <c r="E50" s="152">
        <v>21246.808309999997</v>
      </c>
      <c r="F50" s="153">
        <v>1.2403824216193513</v>
      </c>
      <c r="G50" s="152">
        <v>146783.88805000013</v>
      </c>
      <c r="H50" s="152">
        <v>107139.89406000014</v>
      </c>
      <c r="I50" s="154">
        <v>-0.27008409789837251</v>
      </c>
      <c r="M50" s="156"/>
      <c r="N50" s="156"/>
      <c r="O50" s="156"/>
      <c r="P50" s="156"/>
    </row>
    <row r="51" spans="2:16" x14ac:dyDescent="0.25">
      <c r="B51" s="150" t="s">
        <v>100</v>
      </c>
      <c r="C51" s="151" t="s">
        <v>101</v>
      </c>
      <c r="D51" s="152">
        <v>4922.3369499999999</v>
      </c>
      <c r="E51" s="152">
        <v>6537.7905499999979</v>
      </c>
      <c r="F51" s="153">
        <v>0.32818834151530363</v>
      </c>
      <c r="G51" s="152">
        <v>87891.661609999996</v>
      </c>
      <c r="H51" s="152">
        <v>105669.99301999999</v>
      </c>
      <c r="I51" s="154">
        <v>0.20227551834083479</v>
      </c>
      <c r="M51" s="156"/>
      <c r="N51" s="156"/>
      <c r="O51" s="156"/>
      <c r="P51" s="156"/>
    </row>
    <row r="52" spans="2:16" x14ac:dyDescent="0.25">
      <c r="B52" s="150" t="s">
        <v>267</v>
      </c>
      <c r="C52" s="151"/>
      <c r="D52" s="152">
        <v>50610.112699999947</v>
      </c>
      <c r="E52" s="152">
        <v>38494.262749999449</v>
      </c>
      <c r="F52" s="153">
        <v>-0.23939583027248448</v>
      </c>
      <c r="G52" s="152">
        <v>678050.25446999469</v>
      </c>
      <c r="H52" s="152">
        <v>581456.23977000464</v>
      </c>
      <c r="I52" s="154">
        <v>-0.14245848897364372</v>
      </c>
      <c r="M52" s="156"/>
      <c r="N52" s="156"/>
      <c r="O52" s="156"/>
      <c r="P52" s="156"/>
    </row>
    <row r="53" spans="2:16" x14ac:dyDescent="0.25">
      <c r="B53" s="159" t="s">
        <v>106</v>
      </c>
      <c r="C53" s="159"/>
      <c r="D53" s="147">
        <v>699263.79501000012</v>
      </c>
      <c r="E53" s="147">
        <v>835229.05487999995</v>
      </c>
      <c r="F53" s="148">
        <v>0.19444058285336424</v>
      </c>
      <c r="G53" s="147">
        <v>9412496.3047199938</v>
      </c>
      <c r="H53" s="147">
        <v>8876090.9642499965</v>
      </c>
      <c r="I53" s="149">
        <v>-5.6988637562706015E-2</v>
      </c>
      <c r="K53" s="160"/>
      <c r="L53" s="160"/>
      <c r="M53" s="160"/>
      <c r="N53" s="160"/>
      <c r="O53" s="160"/>
      <c r="P53" s="161"/>
    </row>
    <row r="54" spans="2:16" x14ac:dyDescent="0.25">
      <c r="B54" s="150" t="s">
        <v>107</v>
      </c>
      <c r="C54" s="151" t="s">
        <v>108</v>
      </c>
      <c r="D54" s="152">
        <v>108153.24535999999</v>
      </c>
      <c r="E54" s="152">
        <v>151473.74001999997</v>
      </c>
      <c r="F54" s="153">
        <v>0.40054733924814689</v>
      </c>
      <c r="G54" s="152">
        <v>1616455.6768599995</v>
      </c>
      <c r="H54" s="152">
        <v>1640174.751690001</v>
      </c>
      <c r="I54" s="154">
        <v>1.4673507705498164E-2</v>
      </c>
      <c r="M54" s="156"/>
      <c r="N54" s="156"/>
      <c r="O54" s="156"/>
      <c r="P54" s="156"/>
    </row>
    <row r="55" spans="2:16" x14ac:dyDescent="0.25">
      <c r="B55" s="150" t="s">
        <v>109</v>
      </c>
      <c r="C55" s="151" t="s">
        <v>110</v>
      </c>
      <c r="D55" s="152">
        <v>110546.59790000002</v>
      </c>
      <c r="E55" s="152">
        <v>143800.11129000006</v>
      </c>
      <c r="F55" s="153">
        <v>0.3008099210803486</v>
      </c>
      <c r="G55" s="152">
        <v>1194382.3359199979</v>
      </c>
      <c r="H55" s="152">
        <v>1329255.5116400004</v>
      </c>
      <c r="I55" s="154">
        <v>0.11292294909578818</v>
      </c>
      <c r="M55" s="156"/>
      <c r="N55" s="156"/>
      <c r="O55" s="156"/>
      <c r="P55" s="156"/>
    </row>
    <row r="56" spans="2:16" x14ac:dyDescent="0.25">
      <c r="B56" s="150" t="s">
        <v>111</v>
      </c>
      <c r="C56" s="151" t="s">
        <v>112</v>
      </c>
      <c r="D56" s="152">
        <v>78697.376999999979</v>
      </c>
      <c r="E56" s="152">
        <v>60212.876010000007</v>
      </c>
      <c r="F56" s="153">
        <v>-0.23488077614073435</v>
      </c>
      <c r="G56" s="152">
        <v>1135202.029249999</v>
      </c>
      <c r="H56" s="152">
        <v>855983.19600999996</v>
      </c>
      <c r="I56" s="154">
        <v>-0.24596400116063241</v>
      </c>
      <c r="M56" s="156"/>
      <c r="N56" s="156"/>
      <c r="O56" s="156"/>
      <c r="P56" s="156"/>
    </row>
    <row r="57" spans="2:16" x14ac:dyDescent="0.25">
      <c r="B57" s="150" t="s">
        <v>115</v>
      </c>
      <c r="C57" s="151" t="s">
        <v>116</v>
      </c>
      <c r="D57" s="152">
        <v>54257.99157999998</v>
      </c>
      <c r="E57" s="152">
        <v>34305.469129999998</v>
      </c>
      <c r="F57" s="153">
        <v>-0.36773426123930975</v>
      </c>
      <c r="G57" s="152">
        <v>805990.29169999994</v>
      </c>
      <c r="H57" s="152">
        <v>817941.06977000029</v>
      </c>
      <c r="I57" s="154">
        <v>1.482744667407059E-2</v>
      </c>
      <c r="M57" s="156"/>
      <c r="N57" s="156"/>
      <c r="O57" s="156"/>
      <c r="P57" s="156"/>
    </row>
    <row r="58" spans="2:16" x14ac:dyDescent="0.25">
      <c r="B58" s="150" t="s">
        <v>121</v>
      </c>
      <c r="C58" s="151" t="s">
        <v>122</v>
      </c>
      <c r="D58" s="152">
        <v>114446.78817999999</v>
      </c>
      <c r="E58" s="152">
        <v>67922.933469999974</v>
      </c>
      <c r="F58" s="153">
        <v>-0.40651079379202915</v>
      </c>
      <c r="G58" s="152">
        <v>851480.57952000049</v>
      </c>
      <c r="H58" s="152">
        <v>685040.59243999969</v>
      </c>
      <c r="I58" s="154">
        <v>-0.1954712662663744</v>
      </c>
      <c r="J58" s="155"/>
      <c r="M58" s="156"/>
      <c r="N58" s="156"/>
      <c r="O58" s="156"/>
      <c r="P58" s="156"/>
    </row>
    <row r="59" spans="2:16" x14ac:dyDescent="0.25">
      <c r="B59" s="150" t="s">
        <v>113</v>
      </c>
      <c r="C59" s="151" t="s">
        <v>114</v>
      </c>
      <c r="D59" s="152">
        <v>47097.96102000001</v>
      </c>
      <c r="E59" s="152">
        <v>64176.236480000021</v>
      </c>
      <c r="F59" s="153">
        <v>0.36261177957890306</v>
      </c>
      <c r="G59" s="152">
        <v>682953.78728999954</v>
      </c>
      <c r="H59" s="152">
        <v>665457.22792000009</v>
      </c>
      <c r="I59" s="154">
        <v>-2.5618950645880181E-2</v>
      </c>
      <c r="M59" s="156"/>
      <c r="N59" s="156"/>
      <c r="O59" s="156"/>
      <c r="P59" s="156"/>
    </row>
    <row r="60" spans="2:16" x14ac:dyDescent="0.25">
      <c r="B60" s="150" t="s">
        <v>119</v>
      </c>
      <c r="C60" s="151" t="s">
        <v>120</v>
      </c>
      <c r="D60" s="152">
        <v>51238.670919999997</v>
      </c>
      <c r="E60" s="152">
        <v>60861.59474</v>
      </c>
      <c r="F60" s="153">
        <v>0.18780588269013604</v>
      </c>
      <c r="G60" s="152">
        <v>730149.3141800008</v>
      </c>
      <c r="H60" s="152">
        <v>557750.80280999991</v>
      </c>
      <c r="I60" s="154">
        <v>-0.23611404958123425</v>
      </c>
      <c r="M60" s="156"/>
      <c r="N60" s="156"/>
      <c r="O60" s="156"/>
      <c r="P60" s="156"/>
    </row>
    <row r="61" spans="2:16" x14ac:dyDescent="0.25">
      <c r="B61" s="150" t="s">
        <v>123</v>
      </c>
      <c r="C61" s="151" t="s">
        <v>124</v>
      </c>
      <c r="D61" s="152">
        <v>17096.299330000002</v>
      </c>
      <c r="E61" s="152">
        <v>32582.238119999998</v>
      </c>
      <c r="F61" s="153">
        <v>0.90580648426211163</v>
      </c>
      <c r="G61" s="152">
        <v>150732.08845999991</v>
      </c>
      <c r="H61" s="152">
        <v>260788.19914000007</v>
      </c>
      <c r="I61" s="154">
        <v>0.73014387184853458</v>
      </c>
      <c r="M61" s="156"/>
      <c r="N61" s="156"/>
      <c r="O61" s="156"/>
      <c r="P61" s="156"/>
    </row>
    <row r="62" spans="2:16" x14ac:dyDescent="0.25">
      <c r="B62" s="150" t="s">
        <v>117</v>
      </c>
      <c r="C62" s="151" t="s">
        <v>118</v>
      </c>
      <c r="D62" s="152">
        <v>9601.8623700000007</v>
      </c>
      <c r="E62" s="152">
        <v>11224.92541</v>
      </c>
      <c r="F62" s="153">
        <v>0.16903627415771832</v>
      </c>
      <c r="G62" s="152">
        <v>304055.48659999995</v>
      </c>
      <c r="H62" s="152">
        <v>225406.5337</v>
      </c>
      <c r="I62" s="154">
        <v>-0.25866644861260646</v>
      </c>
      <c r="M62" s="156"/>
      <c r="N62" s="156"/>
      <c r="O62" s="156"/>
      <c r="P62" s="156"/>
    </row>
    <row r="63" spans="2:16" x14ac:dyDescent="0.25">
      <c r="B63" s="150" t="s">
        <v>131</v>
      </c>
      <c r="C63" s="151" t="s">
        <v>132</v>
      </c>
      <c r="D63" s="152">
        <v>4163.8870800000004</v>
      </c>
      <c r="E63" s="152">
        <v>15143.844880000002</v>
      </c>
      <c r="F63" s="153">
        <v>2.6369489827759693</v>
      </c>
      <c r="G63" s="152">
        <v>138434.5551400001</v>
      </c>
      <c r="H63" s="152">
        <v>133350.95665999994</v>
      </c>
      <c r="I63" s="154">
        <v>-3.6722034284424665E-2</v>
      </c>
      <c r="M63" s="156"/>
      <c r="N63" s="156"/>
      <c r="O63" s="156"/>
      <c r="P63" s="156"/>
    </row>
    <row r="64" spans="2:16" x14ac:dyDescent="0.25">
      <c r="B64" s="150" t="s">
        <v>135</v>
      </c>
      <c r="C64" s="151" t="s">
        <v>136</v>
      </c>
      <c r="D64" s="152">
        <v>2352.2182499999999</v>
      </c>
      <c r="E64" s="152">
        <v>12467.958259999999</v>
      </c>
      <c r="F64" s="153">
        <v>4.30051080931797</v>
      </c>
      <c r="G64" s="152">
        <v>119270.46378000002</v>
      </c>
      <c r="H64" s="152">
        <v>118257.76687999997</v>
      </c>
      <c r="I64" s="154">
        <v>-8.49076014215909E-3</v>
      </c>
      <c r="M64" s="156"/>
      <c r="N64" s="156"/>
      <c r="O64" s="156"/>
      <c r="P64" s="156"/>
    </row>
    <row r="65" spans="2:16" x14ac:dyDescent="0.25">
      <c r="B65" s="150" t="s">
        <v>125</v>
      </c>
      <c r="C65" s="151" t="s">
        <v>126</v>
      </c>
      <c r="D65" s="152">
        <v>8650.1847999999991</v>
      </c>
      <c r="E65" s="152">
        <v>5491.56077</v>
      </c>
      <c r="F65" s="153">
        <v>-0.3651510462527921</v>
      </c>
      <c r="G65" s="152">
        <v>143683.04829000004</v>
      </c>
      <c r="H65" s="152">
        <v>89372.713839999997</v>
      </c>
      <c r="I65" s="154">
        <v>-0.3779870701266288</v>
      </c>
      <c r="M65" s="156"/>
      <c r="N65" s="156"/>
      <c r="O65" s="156"/>
      <c r="P65" s="156"/>
    </row>
    <row r="66" spans="2:16" x14ac:dyDescent="0.25">
      <c r="B66" s="166"/>
      <c r="C66" s="167" t="s">
        <v>191</v>
      </c>
      <c r="D66" s="168">
        <v>19071.068210000067</v>
      </c>
      <c r="E66" s="168">
        <v>17493.878999999997</v>
      </c>
      <c r="F66" s="169">
        <v>-8.2700622358062664E-2</v>
      </c>
      <c r="G66" s="168">
        <v>326660.64240000094</v>
      </c>
      <c r="H66" s="168">
        <v>326870.84741999878</v>
      </c>
      <c r="I66" s="170">
        <v>6.4349662222374813E-4</v>
      </c>
      <c r="K66" s="171"/>
      <c r="M66" s="156"/>
      <c r="N66" s="156"/>
      <c r="O66" s="156"/>
      <c r="P66" s="156"/>
    </row>
    <row r="67" spans="2:16" x14ac:dyDescent="0.25">
      <c r="B67" s="166"/>
      <c r="C67" s="167" t="s">
        <v>175</v>
      </c>
      <c r="D67" s="168">
        <v>625374.15200000012</v>
      </c>
      <c r="E67" s="168">
        <v>677157.36758000008</v>
      </c>
      <c r="F67" s="169">
        <v>8.2803575130812171E-2</v>
      </c>
      <c r="G67" s="168">
        <v>8199450.2993899984</v>
      </c>
      <c r="H67" s="168">
        <v>7705650.1699200002</v>
      </c>
      <c r="I67" s="170">
        <v>-6.0223565170793782E-2</v>
      </c>
      <c r="K67" s="171"/>
      <c r="M67" s="156"/>
      <c r="N67" s="156"/>
      <c r="O67" s="156"/>
      <c r="P67" s="156"/>
    </row>
    <row r="68" spans="2:16" x14ac:dyDescent="0.25">
      <c r="B68" s="150" t="s">
        <v>146</v>
      </c>
      <c r="C68" s="151" t="s">
        <v>147</v>
      </c>
      <c r="D68" s="152">
        <v>35865.061100000028</v>
      </c>
      <c r="E68" s="152">
        <v>104445.72023000001</v>
      </c>
      <c r="F68" s="153">
        <v>1.9121857603638637</v>
      </c>
      <c r="G68" s="152">
        <v>544918.08775999933</v>
      </c>
      <c r="H68" s="152">
        <v>584145.42397999961</v>
      </c>
      <c r="I68" s="154">
        <v>7.1987583273758676E-2</v>
      </c>
      <c r="M68" s="156"/>
      <c r="N68" s="156"/>
      <c r="O68" s="156"/>
      <c r="P68" s="156"/>
    </row>
    <row r="69" spans="2:16" x14ac:dyDescent="0.25">
      <c r="B69" s="150" t="s">
        <v>144</v>
      </c>
      <c r="C69" s="151" t="s">
        <v>145</v>
      </c>
      <c r="D69" s="152">
        <v>29142.550860000007</v>
      </c>
      <c r="E69" s="152">
        <v>48360.189050000001</v>
      </c>
      <c r="F69" s="153">
        <v>0.65943569189673845</v>
      </c>
      <c r="G69" s="152">
        <v>581031.56757999992</v>
      </c>
      <c r="H69" s="152">
        <v>508915.71325000009</v>
      </c>
      <c r="I69" s="154">
        <v>-0.12411692987760167</v>
      </c>
      <c r="M69" s="156"/>
      <c r="N69" s="156"/>
      <c r="O69" s="156"/>
      <c r="P69" s="156"/>
    </row>
    <row r="70" spans="2:16" x14ac:dyDescent="0.25">
      <c r="B70" s="150" t="s">
        <v>150</v>
      </c>
      <c r="C70" s="151" t="s">
        <v>151</v>
      </c>
      <c r="D70" s="152">
        <v>5818.6408600000004</v>
      </c>
      <c r="E70" s="152">
        <v>2506.6380099999997</v>
      </c>
      <c r="F70" s="153">
        <v>-0.56920558076856465</v>
      </c>
      <c r="G70" s="152">
        <v>58483.09657999999</v>
      </c>
      <c r="H70" s="152">
        <v>49329.013820000007</v>
      </c>
      <c r="I70" s="154">
        <v>-0.15652527474289879</v>
      </c>
      <c r="M70" s="156"/>
      <c r="N70" s="156"/>
      <c r="O70" s="156"/>
      <c r="P70" s="156"/>
    </row>
    <row r="71" spans="2:16" x14ac:dyDescent="0.25">
      <c r="B71" s="150" t="s">
        <v>152</v>
      </c>
      <c r="C71" s="151" t="s">
        <v>153</v>
      </c>
      <c r="D71" s="152">
        <v>1171.09503</v>
      </c>
      <c r="E71" s="152">
        <v>764.73309999999992</v>
      </c>
      <c r="F71" s="153">
        <v>-0.34699313001097787</v>
      </c>
      <c r="G71" s="152">
        <v>9794.9761399999988</v>
      </c>
      <c r="H71" s="152">
        <v>8695.1411399999979</v>
      </c>
      <c r="I71" s="154">
        <v>-0.11228562318886885</v>
      </c>
      <c r="M71" s="156"/>
      <c r="N71" s="156"/>
      <c r="O71" s="156"/>
      <c r="P71" s="156"/>
    </row>
    <row r="72" spans="2:16" x14ac:dyDescent="0.25">
      <c r="B72" s="150" t="s">
        <v>189</v>
      </c>
      <c r="C72" s="151"/>
      <c r="D72" s="152">
        <v>1892.2951599999519</v>
      </c>
      <c r="E72" s="152">
        <v>1994.4069099999438</v>
      </c>
      <c r="F72" s="153">
        <v>5.3961851279054396E-2</v>
      </c>
      <c r="G72" s="152">
        <v>18818.277269995964</v>
      </c>
      <c r="H72" s="152">
        <v>19355.502139996381</v>
      </c>
      <c r="I72" s="154">
        <v>2.8548036692868421E-2</v>
      </c>
      <c r="M72" s="156"/>
      <c r="N72" s="156"/>
      <c r="O72" s="156"/>
      <c r="P72" s="156"/>
    </row>
    <row r="73" spans="2:16" x14ac:dyDescent="0.25">
      <c r="B73" s="159" t="s">
        <v>156</v>
      </c>
      <c r="C73" s="159"/>
      <c r="D73" s="147">
        <v>20872.202220000006</v>
      </c>
      <c r="E73" s="147">
        <v>24677.157609999995</v>
      </c>
      <c r="F73" s="148">
        <v>0.18229774462198495</v>
      </c>
      <c r="G73" s="147">
        <v>568866.39891999995</v>
      </c>
      <c r="H73" s="147">
        <v>416449.30089999945</v>
      </c>
      <c r="I73" s="149">
        <v>-0.26793127228004027</v>
      </c>
      <c r="K73" s="160"/>
      <c r="L73" s="160"/>
      <c r="M73" s="160"/>
      <c r="N73" s="160"/>
      <c r="O73" s="160"/>
      <c r="P73" s="161"/>
    </row>
    <row r="74" spans="2:16" x14ac:dyDescent="0.25">
      <c r="B74" s="150" t="s">
        <v>157</v>
      </c>
      <c r="C74" s="151" t="s">
        <v>158</v>
      </c>
      <c r="D74" s="152">
        <v>16031.552150000009</v>
      </c>
      <c r="E74" s="152">
        <v>18758.700379999998</v>
      </c>
      <c r="F74" s="153">
        <v>0.1701113032901177</v>
      </c>
      <c r="G74" s="152">
        <v>486747.01744000008</v>
      </c>
      <c r="H74" s="152">
        <v>334903.30355999951</v>
      </c>
      <c r="I74" s="154">
        <v>-0.31195612595349476</v>
      </c>
      <c r="M74" s="156"/>
      <c r="N74" s="156"/>
      <c r="O74" s="156"/>
      <c r="P74" s="156"/>
    </row>
    <row r="75" spans="2:16" x14ac:dyDescent="0.25">
      <c r="B75" s="150" t="s">
        <v>159</v>
      </c>
      <c r="C75" s="151" t="s">
        <v>160</v>
      </c>
      <c r="D75" s="152">
        <v>4547.8880099999988</v>
      </c>
      <c r="E75" s="152">
        <v>5475.4649800000007</v>
      </c>
      <c r="F75" s="153">
        <v>0.20395774213446433</v>
      </c>
      <c r="G75" s="152">
        <v>77997.253990000012</v>
      </c>
      <c r="H75" s="152">
        <v>76523.867769999983</v>
      </c>
      <c r="I75" s="154">
        <v>-1.8890231958537045E-2</v>
      </c>
      <c r="M75" s="156"/>
      <c r="N75" s="156"/>
      <c r="O75" s="156"/>
      <c r="P75" s="156"/>
    </row>
    <row r="76" spans="2:16" x14ac:dyDescent="0.25">
      <c r="B76" s="150" t="s">
        <v>189</v>
      </c>
      <c r="C76" s="151"/>
      <c r="D76" s="152">
        <v>292.76205999999956</v>
      </c>
      <c r="E76" s="152">
        <v>442.99224999999626</v>
      </c>
      <c r="F76" s="153">
        <v>0.51314774188976853</v>
      </c>
      <c r="G76" s="152">
        <v>4122.1274899998907</v>
      </c>
      <c r="H76" s="152">
        <v>5022.1295699999337</v>
      </c>
      <c r="I76" s="154">
        <v>0.21833436306456083</v>
      </c>
      <c r="M76" s="156"/>
      <c r="N76" s="156"/>
      <c r="O76" s="156"/>
      <c r="P76" s="156"/>
    </row>
    <row r="77" spans="2:16" x14ac:dyDescent="0.25">
      <c r="B77" s="159" t="s">
        <v>200</v>
      </c>
      <c r="C77" s="159"/>
      <c r="D77" s="147">
        <v>45717.121289999995</v>
      </c>
      <c r="E77" s="147">
        <v>48177.898130000001</v>
      </c>
      <c r="F77" s="148">
        <v>5.3826154634505997E-2</v>
      </c>
      <c r="G77" s="147">
        <v>542805.74291999999</v>
      </c>
      <c r="H77" s="147">
        <v>440391.73232999997</v>
      </c>
      <c r="I77" s="149">
        <v>-0.18867525247442721</v>
      </c>
      <c r="K77" s="160"/>
      <c r="L77" s="160"/>
      <c r="M77" s="160"/>
      <c r="N77" s="160"/>
      <c r="O77" s="160"/>
      <c r="P77" s="156"/>
    </row>
    <row r="78" spans="2:16" x14ac:dyDescent="0.25">
      <c r="B78" s="150" t="s">
        <v>162</v>
      </c>
      <c r="C78" s="166"/>
      <c r="D78" s="152">
        <v>6691.7362199999998</v>
      </c>
      <c r="E78" s="152">
        <v>6402.0535300000001</v>
      </c>
      <c r="F78" s="153">
        <v>-4.32896158001876E-2</v>
      </c>
      <c r="G78" s="152">
        <v>88983.068900000013</v>
      </c>
      <c r="H78" s="152">
        <v>62057.998319999999</v>
      </c>
      <c r="I78" s="154">
        <v>-0.30258644608289081</v>
      </c>
      <c r="M78" s="156"/>
      <c r="N78" s="156"/>
      <c r="O78" s="156"/>
      <c r="P78" s="156"/>
    </row>
    <row r="79" spans="2:16" x14ac:dyDescent="0.25">
      <c r="B79" s="150" t="s">
        <v>163</v>
      </c>
      <c r="C79" s="166"/>
      <c r="D79" s="152">
        <v>38561.618609999998</v>
      </c>
      <c r="E79" s="152">
        <v>41639.861600000004</v>
      </c>
      <c r="F79" s="153">
        <v>7.9826602226747298E-2</v>
      </c>
      <c r="G79" s="152">
        <v>450686.15813</v>
      </c>
      <c r="H79" s="152">
        <v>371399.08043000003</v>
      </c>
      <c r="I79" s="154">
        <v>-0.17592525590086946</v>
      </c>
      <c r="M79" s="156"/>
      <c r="N79" s="156"/>
      <c r="O79" s="156"/>
      <c r="P79" s="156"/>
    </row>
    <row r="80" spans="2:16" x14ac:dyDescent="0.25">
      <c r="B80" s="150" t="s">
        <v>164</v>
      </c>
      <c r="C80" s="166"/>
      <c r="D80" s="152">
        <v>463.76646</v>
      </c>
      <c r="E80" s="152">
        <v>135.983</v>
      </c>
      <c r="F80" s="153">
        <v>-0.70678560929136613</v>
      </c>
      <c r="G80" s="152">
        <v>3136.5158900000006</v>
      </c>
      <c r="H80" s="152">
        <v>6934.6535799999983</v>
      </c>
      <c r="I80" s="154">
        <v>1.2109416381754716</v>
      </c>
      <c r="M80" s="156"/>
      <c r="N80" s="156"/>
      <c r="O80" s="156"/>
      <c r="P80" s="156"/>
    </row>
    <row r="81" spans="2:16" x14ac:dyDescent="0.25">
      <c r="B81" s="146" t="s">
        <v>165</v>
      </c>
      <c r="C81" s="146"/>
      <c r="D81" s="172">
        <v>4710676.76688</v>
      </c>
      <c r="E81" s="172">
        <v>6119795.4555100044</v>
      </c>
      <c r="F81" s="173">
        <v>0.2991329607960555</v>
      </c>
      <c r="G81" s="172">
        <v>60711830.429979995</v>
      </c>
      <c r="H81" s="172">
        <v>60058773.06003996</v>
      </c>
      <c r="I81" s="174">
        <v>-1.0756674033954838E-2</v>
      </c>
      <c r="K81" s="160"/>
      <c r="L81" s="160"/>
      <c r="M81" s="160"/>
      <c r="N81" s="160"/>
      <c r="O81" s="160"/>
      <c r="P81" s="161"/>
    </row>
    <row r="82" spans="2:16" ht="24" customHeight="1" x14ac:dyDescent="0.25">
      <c r="B82" s="184" t="s">
        <v>177</v>
      </c>
      <c r="C82" s="185"/>
      <c r="D82" s="185"/>
      <c r="E82" s="185"/>
      <c r="F82" s="185"/>
      <c r="G82" s="185"/>
      <c r="H82" s="185"/>
      <c r="I82" s="185"/>
    </row>
    <row r="83" spans="2:16" x14ac:dyDescent="0.25">
      <c r="B83" s="175" t="s">
        <v>178</v>
      </c>
      <c r="C83" s="175"/>
      <c r="D83" s="176"/>
      <c r="E83" s="176"/>
      <c r="F83" s="176"/>
      <c r="G83" s="176"/>
      <c r="H83" s="176"/>
      <c r="I83" s="175"/>
    </row>
    <row r="84" spans="2:16" ht="12.75" customHeight="1" x14ac:dyDescent="0.25">
      <c r="B84" s="177" t="s">
        <v>268</v>
      </c>
      <c r="C84" s="175"/>
      <c r="D84" s="176"/>
      <c r="E84" s="176"/>
      <c r="F84" s="176"/>
      <c r="G84" s="176"/>
      <c r="H84" s="176"/>
      <c r="I84" s="175"/>
    </row>
    <row r="85" spans="2:16" x14ac:dyDescent="0.25">
      <c r="D85" s="156"/>
      <c r="E85" s="156"/>
      <c r="F85" s="156"/>
      <c r="G85" s="156"/>
      <c r="H85" s="156"/>
    </row>
    <row r="86" spans="2:16" x14ac:dyDescent="0.25">
      <c r="D86" s="156"/>
      <c r="E86" s="156"/>
      <c r="F86" s="156"/>
      <c r="G86" s="156"/>
      <c r="H86" s="156"/>
    </row>
    <row r="87" spans="2:16" x14ac:dyDescent="0.25">
      <c r="D87" s="156"/>
      <c r="E87" s="156"/>
      <c r="F87" s="156"/>
      <c r="G87" s="156"/>
      <c r="H87" s="156"/>
    </row>
    <row r="88" spans="2:16" x14ac:dyDescent="0.25">
      <c r="D88" s="156"/>
      <c r="E88" s="156"/>
      <c r="F88" s="156"/>
      <c r="G88" s="156"/>
      <c r="H88" s="156"/>
    </row>
    <row r="89" spans="2:16" x14ac:dyDescent="0.25">
      <c r="D89" s="156"/>
      <c r="E89" s="156"/>
      <c r="F89" s="156"/>
      <c r="G89" s="156"/>
      <c r="H89" s="156"/>
    </row>
    <row r="90" spans="2:16" x14ac:dyDescent="0.25">
      <c r="D90" s="156"/>
      <c r="E90" s="156"/>
      <c r="F90" s="156"/>
      <c r="G90" s="156"/>
      <c r="H90" s="156"/>
    </row>
    <row r="91" spans="2:16" x14ac:dyDescent="0.25">
      <c r="D91" s="156"/>
      <c r="E91" s="156"/>
      <c r="F91" s="156"/>
      <c r="G91" s="156"/>
      <c r="H91" s="156"/>
    </row>
    <row r="92" spans="2:16" x14ac:dyDescent="0.25">
      <c r="D92" s="156"/>
      <c r="E92" s="156"/>
      <c r="F92" s="156"/>
      <c r="G92" s="156"/>
      <c r="H92" s="156"/>
    </row>
    <row r="93" spans="2:16" x14ac:dyDescent="0.25">
      <c r="D93" s="156"/>
      <c r="E93" s="156"/>
      <c r="F93" s="156"/>
      <c r="G93" s="156"/>
      <c r="H93" s="156"/>
    </row>
    <row r="94" spans="2:16" x14ac:dyDescent="0.25">
      <c r="B94" s="178"/>
      <c r="C94" s="33"/>
      <c r="D94" s="33"/>
      <c r="E94" s="33"/>
      <c r="F94" s="179"/>
      <c r="G94" s="179"/>
      <c r="H94" s="179"/>
      <c r="I94" s="179"/>
      <c r="J94" s="179"/>
    </row>
    <row r="95" spans="2:16" x14ac:dyDescent="0.25">
      <c r="B95" s="178"/>
      <c r="C95" s="33"/>
      <c r="D95" s="178"/>
      <c r="E95" s="33"/>
      <c r="F95" s="179"/>
      <c r="G95" s="179"/>
      <c r="H95" s="179"/>
      <c r="I95" s="179"/>
      <c r="J95" s="179"/>
    </row>
    <row r="96" spans="2:16" x14ac:dyDescent="0.25">
      <c r="B96" s="178"/>
      <c r="C96" s="33"/>
      <c r="D96" s="178"/>
      <c r="E96" s="33"/>
      <c r="F96" s="179"/>
      <c r="G96" s="179"/>
      <c r="H96" s="179"/>
      <c r="I96" s="179"/>
      <c r="J96" s="179"/>
    </row>
    <row r="97" spans="2:10" x14ac:dyDescent="0.25">
      <c r="B97" s="178"/>
      <c r="C97" s="33"/>
      <c r="D97" s="178"/>
      <c r="E97" s="33"/>
      <c r="F97" s="179"/>
      <c r="G97" s="179"/>
      <c r="H97" s="179"/>
      <c r="I97" s="179"/>
      <c r="J97" s="179"/>
    </row>
    <row r="98" spans="2:10" x14ac:dyDescent="0.25">
      <c r="B98" s="178"/>
      <c r="C98" s="33"/>
      <c r="D98" s="178"/>
      <c r="E98" s="33"/>
      <c r="F98" s="179"/>
      <c r="G98" s="179"/>
      <c r="H98" s="179"/>
      <c r="I98" s="179"/>
      <c r="J98" s="179"/>
    </row>
    <row r="99" spans="2:10" x14ac:dyDescent="0.25">
      <c r="B99" s="178"/>
      <c r="C99" s="33"/>
      <c r="D99" s="178"/>
      <c r="E99" s="33"/>
      <c r="F99" s="179"/>
      <c r="G99" s="179"/>
      <c r="H99" s="179"/>
      <c r="I99" s="179"/>
      <c r="J99" s="179"/>
    </row>
    <row r="100" spans="2:10" x14ac:dyDescent="0.25">
      <c r="B100" s="178"/>
      <c r="C100" s="33"/>
      <c r="D100" s="178"/>
      <c r="E100" s="33"/>
      <c r="F100" s="179"/>
      <c r="G100" s="179"/>
      <c r="H100" s="179"/>
      <c r="I100" s="179"/>
      <c r="J100" s="179"/>
    </row>
    <row r="101" spans="2:10" x14ac:dyDescent="0.25">
      <c r="B101" s="178"/>
      <c r="C101" s="33"/>
      <c r="D101" s="178"/>
      <c r="E101" s="33"/>
      <c r="F101" s="179"/>
      <c r="G101" s="179"/>
      <c r="H101" s="179"/>
      <c r="I101" s="179"/>
      <c r="J101" s="179"/>
    </row>
    <row r="102" spans="2:10" x14ac:dyDescent="0.25">
      <c r="B102" s="178"/>
      <c r="C102" s="33"/>
      <c r="D102" s="178"/>
      <c r="E102" s="33"/>
      <c r="F102" s="179"/>
      <c r="G102" s="179"/>
      <c r="H102" s="179"/>
      <c r="I102" s="179"/>
      <c r="J102" s="179"/>
    </row>
    <row r="103" spans="2:10" x14ac:dyDescent="0.25">
      <c r="B103" s="178"/>
      <c r="C103" s="33"/>
      <c r="D103" s="178"/>
      <c r="E103" s="33"/>
      <c r="F103" s="179"/>
      <c r="G103" s="179"/>
      <c r="H103" s="179"/>
      <c r="I103" s="179"/>
      <c r="J103" s="179"/>
    </row>
    <row r="104" spans="2:10" x14ac:dyDescent="0.25">
      <c r="B104" s="178"/>
      <c r="C104" s="33"/>
      <c r="D104" s="178"/>
      <c r="E104" s="33"/>
      <c r="F104" s="179"/>
      <c r="G104" s="179"/>
      <c r="H104" s="179"/>
      <c r="I104" s="179"/>
      <c r="J104" s="179"/>
    </row>
    <row r="105" spans="2:10" x14ac:dyDescent="0.25">
      <c r="B105" s="178"/>
      <c r="C105" s="33"/>
      <c r="D105" s="178"/>
      <c r="E105" s="33"/>
      <c r="F105" s="179"/>
      <c r="G105" s="179"/>
      <c r="H105" s="179"/>
      <c r="I105" s="179"/>
      <c r="J105" s="179"/>
    </row>
    <row r="106" spans="2:10" x14ac:dyDescent="0.25">
      <c r="B106" s="178"/>
      <c r="C106" s="33"/>
      <c r="D106" s="178"/>
      <c r="E106" s="33"/>
      <c r="F106" s="179"/>
      <c r="G106" s="179"/>
      <c r="H106" s="179"/>
      <c r="I106" s="179"/>
      <c r="J106" s="179"/>
    </row>
    <row r="107" spans="2:10" x14ac:dyDescent="0.25">
      <c r="B107" s="178"/>
      <c r="C107" s="33"/>
      <c r="D107" s="178"/>
      <c r="E107" s="33"/>
      <c r="F107" s="179"/>
      <c r="G107" s="179"/>
      <c r="H107" s="179"/>
      <c r="I107" s="179"/>
      <c r="J107" s="179"/>
    </row>
    <row r="108" spans="2:10" x14ac:dyDescent="0.25">
      <c r="B108" s="178"/>
      <c r="C108" s="33"/>
      <c r="D108" s="178"/>
      <c r="E108" s="33"/>
      <c r="F108" s="179"/>
      <c r="G108" s="179"/>
      <c r="H108" s="179"/>
      <c r="I108" s="179"/>
      <c r="J108" s="179"/>
    </row>
    <row r="109" spans="2:10" x14ac:dyDescent="0.25">
      <c r="B109" s="178"/>
      <c r="C109" s="33"/>
      <c r="D109" s="178"/>
      <c r="E109" s="33"/>
      <c r="F109" s="179"/>
      <c r="G109" s="179"/>
      <c r="H109" s="179"/>
      <c r="I109" s="179"/>
      <c r="J109" s="179"/>
    </row>
    <row r="110" spans="2:10" x14ac:dyDescent="0.25">
      <c r="B110" s="178"/>
      <c r="C110" s="33"/>
      <c r="D110" s="178"/>
      <c r="E110" s="33"/>
      <c r="F110" s="179"/>
      <c r="G110" s="179"/>
      <c r="H110" s="179"/>
      <c r="I110" s="179"/>
      <c r="J110" s="179"/>
    </row>
    <row r="111" spans="2:10" x14ac:dyDescent="0.25">
      <c r="B111" s="178"/>
      <c r="C111" s="33"/>
      <c r="D111" s="178"/>
      <c r="E111" s="33"/>
      <c r="F111" s="179"/>
      <c r="G111" s="179"/>
      <c r="H111" s="179"/>
      <c r="I111" s="179"/>
      <c r="J111" s="179"/>
    </row>
    <row r="112" spans="2:10" x14ac:dyDescent="0.25">
      <c r="B112" s="178"/>
      <c r="C112" s="33"/>
      <c r="D112" s="178"/>
      <c r="E112" s="33"/>
      <c r="F112" s="179"/>
      <c r="G112" s="179"/>
      <c r="H112" s="179"/>
      <c r="I112" s="179"/>
      <c r="J112" s="179"/>
    </row>
    <row r="113" spans="2:10" x14ac:dyDescent="0.25">
      <c r="B113" s="178"/>
      <c r="C113" s="33"/>
      <c r="D113" s="178"/>
      <c r="E113" s="33"/>
      <c r="F113" s="179"/>
      <c r="G113" s="179"/>
      <c r="H113" s="179"/>
      <c r="I113" s="179"/>
      <c r="J113" s="179"/>
    </row>
    <row r="114" spans="2:10" x14ac:dyDescent="0.25">
      <c r="B114" s="178"/>
      <c r="C114" s="33"/>
      <c r="D114" s="178"/>
      <c r="E114" s="33"/>
      <c r="F114" s="179"/>
      <c r="G114" s="179"/>
      <c r="H114" s="179"/>
      <c r="I114" s="179"/>
      <c r="J114" s="179"/>
    </row>
    <row r="115" spans="2:10" x14ac:dyDescent="0.25">
      <c r="B115" s="178"/>
      <c r="C115" s="33"/>
      <c r="D115" s="178"/>
      <c r="E115" s="33"/>
      <c r="F115" s="179"/>
      <c r="G115" s="179"/>
      <c r="H115" s="179"/>
      <c r="I115" s="179"/>
      <c r="J115" s="179"/>
    </row>
    <row r="116" spans="2:10" x14ac:dyDescent="0.25">
      <c r="B116" s="178"/>
      <c r="C116" s="178"/>
      <c r="D116" s="178"/>
      <c r="E116" s="178"/>
      <c r="F116" s="180"/>
      <c r="G116" s="180"/>
      <c r="H116" s="180"/>
      <c r="I116" s="180"/>
      <c r="J116" s="180"/>
    </row>
    <row r="117" spans="2:10" x14ac:dyDescent="0.25">
      <c r="D117" s="156"/>
      <c r="E117" s="156"/>
      <c r="F117" s="156"/>
      <c r="G117" s="156"/>
      <c r="H117" s="156"/>
    </row>
    <row r="118" spans="2:10" x14ac:dyDescent="0.25">
      <c r="D118" s="156"/>
      <c r="E118" s="156"/>
      <c r="F118" s="156"/>
      <c r="G118" s="156"/>
      <c r="H118" s="156"/>
    </row>
    <row r="119" spans="2:10" x14ac:dyDescent="0.25">
      <c r="D119" s="156"/>
      <c r="E119" s="156"/>
      <c r="F119" s="156"/>
      <c r="G119" s="156"/>
      <c r="H119" s="156"/>
    </row>
    <row r="120" spans="2:10" x14ac:dyDescent="0.25">
      <c r="D120" s="156"/>
      <c r="E120" s="156"/>
      <c r="F120" s="156"/>
      <c r="G120" s="156"/>
      <c r="H120" s="156"/>
    </row>
    <row r="121" spans="2:10" x14ac:dyDescent="0.25">
      <c r="D121" s="156"/>
      <c r="E121" s="156"/>
      <c r="F121" s="156"/>
      <c r="G121" s="156"/>
      <c r="H121" s="156"/>
    </row>
    <row r="122" spans="2:10" x14ac:dyDescent="0.25">
      <c r="D122" s="156"/>
      <c r="E122" s="156"/>
      <c r="F122" s="156"/>
      <c r="G122" s="156"/>
      <c r="H122" s="156"/>
    </row>
    <row r="123" spans="2:10" x14ac:dyDescent="0.25">
      <c r="D123" s="156"/>
      <c r="E123" s="156"/>
      <c r="F123" s="156"/>
      <c r="G123" s="156"/>
      <c r="H123" s="156"/>
    </row>
    <row r="124" spans="2:10" x14ac:dyDescent="0.25">
      <c r="D124" s="156"/>
      <c r="E124" s="156"/>
      <c r="F124" s="156"/>
      <c r="G124" s="156"/>
      <c r="H124" s="156"/>
    </row>
    <row r="125" spans="2:10" x14ac:dyDescent="0.25">
      <c r="D125" s="156"/>
      <c r="E125" s="156"/>
      <c r="F125" s="156"/>
      <c r="G125" s="156"/>
      <c r="H125" s="156"/>
    </row>
    <row r="126" spans="2:10" x14ac:dyDescent="0.25">
      <c r="D126" s="156"/>
      <c r="E126" s="156"/>
      <c r="F126" s="156"/>
      <c r="G126" s="156"/>
      <c r="H126" s="156"/>
    </row>
    <row r="127" spans="2:10" x14ac:dyDescent="0.25">
      <c r="D127" s="156"/>
      <c r="E127" s="156"/>
      <c r="F127" s="156"/>
      <c r="G127" s="156"/>
      <c r="H127" s="156"/>
    </row>
    <row r="128" spans="2:10" x14ac:dyDescent="0.25">
      <c r="D128" s="156"/>
      <c r="E128" s="156"/>
      <c r="F128" s="156"/>
      <c r="G128" s="156"/>
      <c r="H128" s="156"/>
    </row>
    <row r="129" spans="4:8" x14ac:dyDescent="0.25">
      <c r="D129" s="156"/>
      <c r="E129" s="156"/>
      <c r="F129" s="156"/>
      <c r="G129" s="156"/>
      <c r="H129" s="156"/>
    </row>
    <row r="130" spans="4:8" x14ac:dyDescent="0.25">
      <c r="D130" s="156"/>
      <c r="E130" s="156"/>
      <c r="F130" s="156"/>
      <c r="G130" s="156"/>
      <c r="H130" s="156"/>
    </row>
    <row r="131" spans="4:8" x14ac:dyDescent="0.25">
      <c r="D131" s="156"/>
      <c r="E131" s="156"/>
      <c r="F131" s="156"/>
      <c r="G131" s="156"/>
      <c r="H131" s="156"/>
    </row>
    <row r="132" spans="4:8" x14ac:dyDescent="0.25">
      <c r="D132" s="156"/>
      <c r="E132" s="156"/>
      <c r="F132" s="156"/>
      <c r="G132" s="156"/>
      <c r="H132" s="156"/>
    </row>
    <row r="133" spans="4:8" x14ac:dyDescent="0.25">
      <c r="D133" s="156"/>
      <c r="E133" s="156"/>
      <c r="F133" s="156"/>
      <c r="G133" s="156"/>
      <c r="H133" s="156"/>
    </row>
    <row r="134" spans="4:8" x14ac:dyDescent="0.25">
      <c r="D134" s="156"/>
      <c r="E134" s="156"/>
      <c r="F134" s="156"/>
      <c r="G134" s="156"/>
      <c r="H134" s="156"/>
    </row>
    <row r="135" spans="4:8" x14ac:dyDescent="0.25">
      <c r="D135" s="156"/>
      <c r="E135" s="156"/>
      <c r="F135" s="156"/>
      <c r="G135" s="156"/>
      <c r="H135" s="156"/>
    </row>
    <row r="136" spans="4:8" x14ac:dyDescent="0.25">
      <c r="D136" s="156"/>
      <c r="E136" s="156"/>
      <c r="F136" s="156"/>
      <c r="G136" s="156"/>
      <c r="H136" s="156"/>
    </row>
    <row r="137" spans="4:8" x14ac:dyDescent="0.25">
      <c r="D137" s="156"/>
      <c r="E137" s="156"/>
      <c r="F137" s="156"/>
      <c r="G137" s="156"/>
      <c r="H137" s="156"/>
    </row>
    <row r="138" spans="4:8" x14ac:dyDescent="0.25">
      <c r="D138" s="156"/>
      <c r="E138" s="156"/>
      <c r="F138" s="156"/>
      <c r="G138" s="156"/>
      <c r="H138" s="156"/>
    </row>
    <row r="139" spans="4:8" x14ac:dyDescent="0.25">
      <c r="D139" s="156"/>
      <c r="E139" s="156"/>
      <c r="F139" s="156"/>
      <c r="G139" s="156"/>
      <c r="H139" s="156"/>
    </row>
    <row r="140" spans="4:8" x14ac:dyDescent="0.25">
      <c r="D140" s="156"/>
      <c r="E140" s="156"/>
      <c r="F140" s="156"/>
      <c r="G140" s="156"/>
      <c r="H140" s="156"/>
    </row>
    <row r="141" spans="4:8" x14ac:dyDescent="0.25">
      <c r="D141" s="156"/>
      <c r="E141" s="156"/>
      <c r="F141" s="156"/>
      <c r="G141" s="156"/>
      <c r="H141" s="156"/>
    </row>
    <row r="142" spans="4:8" x14ac:dyDescent="0.25">
      <c r="D142" s="156"/>
      <c r="E142" s="156"/>
      <c r="F142" s="156"/>
      <c r="G142" s="156"/>
      <c r="H142" s="156"/>
    </row>
    <row r="143" spans="4:8" x14ac:dyDescent="0.25">
      <c r="D143" s="156"/>
      <c r="E143" s="156"/>
      <c r="F143" s="156"/>
      <c r="G143" s="156"/>
      <c r="H143" s="156"/>
    </row>
    <row r="144" spans="4:8" x14ac:dyDescent="0.25">
      <c r="D144" s="156"/>
      <c r="E144" s="156"/>
      <c r="F144" s="156"/>
      <c r="G144" s="156"/>
      <c r="H144" s="156"/>
    </row>
    <row r="145" spans="4:8" x14ac:dyDescent="0.25">
      <c r="D145" s="156"/>
      <c r="E145" s="156"/>
      <c r="F145" s="156"/>
      <c r="G145" s="156"/>
      <c r="H145" s="156"/>
    </row>
    <row r="146" spans="4:8" x14ac:dyDescent="0.25">
      <c r="D146" s="156"/>
      <c r="E146" s="156"/>
      <c r="F146" s="156"/>
      <c r="G146" s="156"/>
      <c r="H146" s="156"/>
    </row>
    <row r="147" spans="4:8" x14ac:dyDescent="0.25">
      <c r="D147" s="156"/>
      <c r="E147" s="156"/>
      <c r="F147" s="156"/>
      <c r="G147" s="156"/>
      <c r="H147" s="156"/>
    </row>
    <row r="148" spans="4:8" x14ac:dyDescent="0.25">
      <c r="D148" s="156"/>
      <c r="E148" s="156"/>
      <c r="F148" s="156"/>
      <c r="G148" s="156"/>
      <c r="H148" s="156"/>
    </row>
    <row r="149" spans="4:8" x14ac:dyDescent="0.25">
      <c r="D149" s="156"/>
      <c r="E149" s="156"/>
      <c r="F149" s="156"/>
      <c r="G149" s="156"/>
      <c r="H149" s="156"/>
    </row>
    <row r="150" spans="4:8" x14ac:dyDescent="0.25">
      <c r="D150" s="156"/>
      <c r="E150" s="156"/>
      <c r="F150" s="156"/>
      <c r="G150" s="156"/>
      <c r="H150" s="156"/>
    </row>
    <row r="151" spans="4:8" x14ac:dyDescent="0.25">
      <c r="D151" s="156"/>
      <c r="E151" s="156"/>
      <c r="F151" s="156"/>
      <c r="G151" s="156"/>
      <c r="H151" s="156"/>
    </row>
    <row r="152" spans="4:8" x14ac:dyDescent="0.25">
      <c r="D152" s="156"/>
      <c r="E152" s="156"/>
      <c r="F152" s="156"/>
      <c r="G152" s="156"/>
      <c r="H152" s="156"/>
    </row>
    <row r="153" spans="4:8" x14ac:dyDescent="0.25">
      <c r="D153" s="156"/>
      <c r="E153" s="156"/>
      <c r="F153" s="156"/>
      <c r="G153" s="156"/>
      <c r="H153" s="156"/>
    </row>
    <row r="154" spans="4:8" x14ac:dyDescent="0.25">
      <c r="D154" s="156"/>
      <c r="E154" s="156"/>
      <c r="F154" s="156"/>
      <c r="G154" s="156"/>
      <c r="H154" s="156"/>
    </row>
    <row r="155" spans="4:8" x14ac:dyDescent="0.25">
      <c r="D155" s="156"/>
      <c r="E155" s="156"/>
      <c r="F155" s="156"/>
      <c r="G155" s="156"/>
      <c r="H155" s="156"/>
    </row>
    <row r="156" spans="4:8" x14ac:dyDescent="0.25">
      <c r="D156" s="156"/>
      <c r="E156" s="156"/>
      <c r="F156" s="156"/>
      <c r="G156" s="156"/>
      <c r="H156" s="156"/>
    </row>
    <row r="157" spans="4:8" x14ac:dyDescent="0.25">
      <c r="D157" s="156"/>
      <c r="E157" s="156"/>
      <c r="F157" s="156"/>
      <c r="G157" s="156"/>
      <c r="H157" s="156"/>
    </row>
    <row r="158" spans="4:8" x14ac:dyDescent="0.25">
      <c r="D158" s="156"/>
      <c r="E158" s="156"/>
      <c r="F158" s="156"/>
      <c r="G158" s="156"/>
      <c r="H158" s="156"/>
    </row>
    <row r="159" spans="4:8" x14ac:dyDescent="0.25">
      <c r="D159" s="156"/>
      <c r="E159" s="156"/>
      <c r="F159" s="156"/>
      <c r="G159" s="156"/>
      <c r="H159" s="156"/>
    </row>
    <row r="160" spans="4:8" x14ac:dyDescent="0.25">
      <c r="D160" s="156"/>
      <c r="E160" s="156"/>
      <c r="F160" s="156"/>
      <c r="G160" s="156"/>
      <c r="H160" s="156"/>
    </row>
    <row r="161" spans="4:8" x14ac:dyDescent="0.25">
      <c r="D161" s="156"/>
      <c r="E161" s="156"/>
      <c r="F161" s="156"/>
      <c r="G161" s="156"/>
      <c r="H161" s="156"/>
    </row>
    <row r="162" spans="4:8" x14ac:dyDescent="0.25">
      <c r="D162" s="156"/>
      <c r="E162" s="156"/>
      <c r="F162" s="156"/>
      <c r="G162" s="156"/>
      <c r="H162" s="156"/>
    </row>
    <row r="163" spans="4:8" x14ac:dyDescent="0.25">
      <c r="D163" s="156"/>
      <c r="E163" s="156"/>
      <c r="F163" s="156"/>
      <c r="G163" s="156"/>
      <c r="H163" s="156"/>
    </row>
    <row r="164" spans="4:8" x14ac:dyDescent="0.25">
      <c r="D164" s="156"/>
      <c r="E164" s="156"/>
      <c r="F164" s="156"/>
      <c r="G164" s="156"/>
      <c r="H164" s="156"/>
    </row>
    <row r="165" spans="4:8" x14ac:dyDescent="0.25">
      <c r="D165" s="156"/>
      <c r="E165" s="156"/>
      <c r="F165" s="156"/>
      <c r="G165" s="156"/>
      <c r="H165" s="156"/>
    </row>
    <row r="166" spans="4:8" x14ac:dyDescent="0.25">
      <c r="D166" s="156"/>
      <c r="E166" s="156"/>
      <c r="F166" s="156"/>
      <c r="G166" s="156"/>
      <c r="H166" s="156"/>
    </row>
    <row r="167" spans="4:8" x14ac:dyDescent="0.25">
      <c r="D167" s="156"/>
      <c r="E167" s="156"/>
      <c r="F167" s="156"/>
      <c r="G167" s="156"/>
      <c r="H167" s="156"/>
    </row>
    <row r="168" spans="4:8" x14ac:dyDescent="0.25">
      <c r="D168" s="156"/>
      <c r="E168" s="156"/>
      <c r="F168" s="156"/>
      <c r="G168" s="156"/>
      <c r="H168" s="156"/>
    </row>
    <row r="169" spans="4:8" x14ac:dyDescent="0.25">
      <c r="D169" s="156"/>
      <c r="E169" s="156"/>
      <c r="F169" s="156"/>
      <c r="G169" s="156"/>
      <c r="H169" s="156"/>
    </row>
    <row r="170" spans="4:8" x14ac:dyDescent="0.25">
      <c r="D170" s="156"/>
      <c r="E170" s="156"/>
      <c r="F170" s="156"/>
      <c r="G170" s="156"/>
      <c r="H170" s="156"/>
    </row>
    <row r="171" spans="4:8" x14ac:dyDescent="0.25">
      <c r="D171" s="156"/>
      <c r="E171" s="156"/>
      <c r="F171" s="156"/>
      <c r="G171" s="156"/>
      <c r="H171" s="156"/>
    </row>
    <row r="172" spans="4:8" x14ac:dyDescent="0.25">
      <c r="D172" s="156"/>
      <c r="E172" s="156"/>
      <c r="F172" s="156"/>
      <c r="G172" s="156"/>
      <c r="H172" s="156"/>
    </row>
    <row r="173" spans="4:8" x14ac:dyDescent="0.25">
      <c r="D173" s="156"/>
      <c r="E173" s="156"/>
      <c r="F173" s="156"/>
      <c r="G173" s="156"/>
      <c r="H173" s="156"/>
    </row>
    <row r="174" spans="4:8" x14ac:dyDescent="0.25">
      <c r="D174" s="156"/>
      <c r="E174" s="156"/>
      <c r="F174" s="156"/>
      <c r="G174" s="156"/>
      <c r="H174" s="156"/>
    </row>
    <row r="175" spans="4:8" x14ac:dyDescent="0.25">
      <c r="D175" s="156"/>
      <c r="E175" s="156"/>
      <c r="F175" s="156"/>
      <c r="G175" s="156"/>
      <c r="H175" s="156"/>
    </row>
    <row r="176" spans="4:8" x14ac:dyDescent="0.25">
      <c r="D176" s="156"/>
      <c r="E176" s="156"/>
      <c r="F176" s="156"/>
      <c r="G176" s="156"/>
      <c r="H176" s="156"/>
    </row>
    <row r="177" spans="4:8" x14ac:dyDescent="0.25">
      <c r="D177" s="156"/>
      <c r="E177" s="156"/>
      <c r="F177" s="156"/>
      <c r="G177" s="156"/>
      <c r="H177" s="156"/>
    </row>
    <row r="178" spans="4:8" x14ac:dyDescent="0.25">
      <c r="D178" s="156"/>
      <c r="E178" s="156"/>
      <c r="F178" s="156"/>
      <c r="G178" s="156"/>
      <c r="H178" s="156"/>
    </row>
    <row r="179" spans="4:8" x14ac:dyDescent="0.25">
      <c r="D179" s="156"/>
      <c r="E179" s="156"/>
      <c r="F179" s="156"/>
      <c r="G179" s="156"/>
      <c r="H179" s="156"/>
    </row>
    <row r="180" spans="4:8" x14ac:dyDescent="0.25">
      <c r="D180" s="156"/>
      <c r="E180" s="156"/>
      <c r="F180" s="156"/>
      <c r="G180" s="156"/>
      <c r="H180" s="156"/>
    </row>
    <row r="181" spans="4:8" x14ac:dyDescent="0.25">
      <c r="D181" s="156"/>
      <c r="E181" s="156"/>
      <c r="F181" s="156"/>
      <c r="G181" s="156"/>
      <c r="H181" s="156"/>
    </row>
    <row r="182" spans="4:8" x14ac:dyDescent="0.25">
      <c r="D182" s="156"/>
      <c r="E182" s="156"/>
      <c r="F182" s="156"/>
      <c r="G182" s="156"/>
      <c r="H182" s="156"/>
    </row>
    <row r="183" spans="4:8" x14ac:dyDescent="0.25">
      <c r="D183" s="156"/>
      <c r="E183" s="156"/>
      <c r="F183" s="156"/>
      <c r="G183" s="156"/>
      <c r="H183" s="156"/>
    </row>
    <row r="184" spans="4:8" x14ac:dyDescent="0.25">
      <c r="D184" s="156"/>
      <c r="E184" s="156"/>
      <c r="F184" s="156"/>
      <c r="G184" s="156"/>
      <c r="H184" s="156"/>
    </row>
    <row r="185" spans="4:8" x14ac:dyDescent="0.25">
      <c r="D185" s="156"/>
      <c r="E185" s="156"/>
      <c r="F185" s="156"/>
      <c r="G185" s="156"/>
      <c r="H185" s="156"/>
    </row>
    <row r="186" spans="4:8" x14ac:dyDescent="0.25">
      <c r="D186" s="156"/>
      <c r="E186" s="156"/>
      <c r="F186" s="156"/>
      <c r="G186" s="156"/>
      <c r="H186" s="156"/>
    </row>
    <row r="187" spans="4:8" x14ac:dyDescent="0.25">
      <c r="D187" s="156"/>
      <c r="E187" s="156"/>
      <c r="F187" s="156"/>
      <c r="G187" s="156"/>
      <c r="H187" s="156"/>
    </row>
    <row r="188" spans="4:8" x14ac:dyDescent="0.25">
      <c r="D188" s="156"/>
      <c r="E188" s="156"/>
      <c r="F188" s="156"/>
      <c r="G188" s="156"/>
      <c r="H188" s="156"/>
    </row>
    <row r="189" spans="4:8" x14ac:dyDescent="0.25">
      <c r="D189" s="156"/>
      <c r="E189" s="156"/>
      <c r="F189" s="156"/>
      <c r="G189" s="156"/>
      <c r="H189" s="156"/>
    </row>
    <row r="190" spans="4:8" x14ac:dyDescent="0.25">
      <c r="D190" s="156"/>
      <c r="E190" s="156"/>
      <c r="F190" s="156"/>
      <c r="G190" s="156"/>
      <c r="H190" s="156"/>
    </row>
    <row r="191" spans="4:8" x14ac:dyDescent="0.25">
      <c r="D191" s="156"/>
      <c r="E191" s="156"/>
      <c r="F191" s="156"/>
      <c r="G191" s="156"/>
      <c r="H191" s="156"/>
    </row>
    <row r="192" spans="4:8" x14ac:dyDescent="0.25">
      <c r="D192" s="156"/>
      <c r="E192" s="156"/>
      <c r="F192" s="156"/>
      <c r="G192" s="156"/>
      <c r="H192" s="156"/>
    </row>
    <row r="193" spans="4:8" x14ac:dyDescent="0.25">
      <c r="D193" s="156"/>
      <c r="E193" s="156"/>
      <c r="F193" s="156"/>
      <c r="G193" s="156"/>
      <c r="H193" s="156"/>
    </row>
    <row r="194" spans="4:8" x14ac:dyDescent="0.25">
      <c r="D194" s="156"/>
      <c r="E194" s="156"/>
      <c r="F194" s="156"/>
      <c r="G194" s="156"/>
      <c r="H194" s="156"/>
    </row>
    <row r="195" spans="4:8" x14ac:dyDescent="0.25">
      <c r="D195" s="156"/>
      <c r="E195" s="156"/>
      <c r="F195" s="156"/>
      <c r="G195" s="156"/>
      <c r="H195" s="156"/>
    </row>
    <row r="196" spans="4:8" x14ac:dyDescent="0.25">
      <c r="D196" s="156"/>
      <c r="E196" s="156"/>
      <c r="F196" s="156"/>
      <c r="G196" s="156"/>
      <c r="H196" s="156"/>
    </row>
    <row r="197" spans="4:8" x14ac:dyDescent="0.25">
      <c r="D197" s="156"/>
      <c r="E197" s="156"/>
      <c r="F197" s="156"/>
      <c r="G197" s="156"/>
      <c r="H197" s="156"/>
    </row>
    <row r="198" spans="4:8" x14ac:dyDescent="0.25">
      <c r="D198" s="156"/>
      <c r="E198" s="156"/>
      <c r="F198" s="156"/>
      <c r="G198" s="156"/>
      <c r="H198" s="156"/>
    </row>
    <row r="199" spans="4:8" x14ac:dyDescent="0.25">
      <c r="D199" s="156"/>
      <c r="E199" s="156"/>
      <c r="F199" s="156"/>
      <c r="G199" s="156"/>
      <c r="H199" s="156"/>
    </row>
    <row r="200" spans="4:8" x14ac:dyDescent="0.25">
      <c r="D200" s="156"/>
      <c r="E200" s="156"/>
      <c r="F200" s="156"/>
      <c r="G200" s="156"/>
      <c r="H200" s="156"/>
    </row>
    <row r="201" spans="4:8" x14ac:dyDescent="0.25">
      <c r="D201" s="156"/>
      <c r="E201" s="156"/>
      <c r="F201" s="156"/>
      <c r="G201" s="156"/>
      <c r="H201" s="156"/>
    </row>
    <row r="202" spans="4:8" x14ac:dyDescent="0.25">
      <c r="D202" s="156"/>
      <c r="E202" s="156"/>
      <c r="F202" s="156"/>
      <c r="G202" s="156"/>
      <c r="H202" s="156"/>
    </row>
    <row r="203" spans="4:8" x14ac:dyDescent="0.25">
      <c r="D203" s="156"/>
      <c r="E203" s="156"/>
      <c r="F203" s="156"/>
      <c r="G203" s="156"/>
      <c r="H203" s="156"/>
    </row>
    <row r="204" spans="4:8" x14ac:dyDescent="0.25">
      <c r="D204" s="156"/>
      <c r="E204" s="156"/>
      <c r="F204" s="156"/>
      <c r="G204" s="156"/>
      <c r="H204" s="156"/>
    </row>
    <row r="205" spans="4:8" x14ac:dyDescent="0.25">
      <c r="D205" s="156"/>
      <c r="E205" s="156"/>
      <c r="F205" s="156"/>
      <c r="G205" s="156"/>
      <c r="H205" s="156"/>
    </row>
    <row r="206" spans="4:8" x14ac:dyDescent="0.25">
      <c r="D206" s="156"/>
      <c r="E206" s="156"/>
      <c r="F206" s="156"/>
      <c r="G206" s="156"/>
      <c r="H206" s="156"/>
    </row>
    <row r="207" spans="4:8" x14ac:dyDescent="0.25">
      <c r="D207" s="156"/>
      <c r="E207" s="156"/>
      <c r="F207" s="156"/>
      <c r="G207" s="156"/>
      <c r="H207" s="156"/>
    </row>
    <row r="208" spans="4:8" x14ac:dyDescent="0.25">
      <c r="D208" s="156"/>
      <c r="E208" s="156"/>
      <c r="F208" s="156"/>
      <c r="G208" s="156"/>
      <c r="H208" s="156"/>
    </row>
    <row r="209" spans="4:8" x14ac:dyDescent="0.25">
      <c r="D209" s="156"/>
      <c r="E209" s="156"/>
      <c r="F209" s="156"/>
      <c r="G209" s="156"/>
      <c r="H209" s="156"/>
    </row>
    <row r="210" spans="4:8" x14ac:dyDescent="0.25">
      <c r="D210" s="156"/>
      <c r="E210" s="156"/>
      <c r="F210" s="156"/>
      <c r="G210" s="156"/>
      <c r="H210" s="156"/>
    </row>
    <row r="211" spans="4:8" x14ac:dyDescent="0.25">
      <c r="D211" s="156"/>
      <c r="E211" s="156"/>
      <c r="F211" s="156"/>
      <c r="G211" s="156"/>
      <c r="H211" s="156"/>
    </row>
    <row r="212" spans="4:8" x14ac:dyDescent="0.25">
      <c r="D212" s="156"/>
      <c r="E212" s="156"/>
      <c r="F212" s="156"/>
      <c r="G212" s="156"/>
      <c r="H212" s="156"/>
    </row>
    <row r="213" spans="4:8" x14ac:dyDescent="0.25">
      <c r="D213" s="156"/>
      <c r="E213" s="156"/>
      <c r="F213" s="156"/>
      <c r="G213" s="156"/>
      <c r="H213" s="156"/>
    </row>
    <row r="214" spans="4:8" x14ac:dyDescent="0.25">
      <c r="D214" s="156"/>
      <c r="E214" s="156"/>
      <c r="F214" s="156"/>
      <c r="G214" s="156"/>
      <c r="H214" s="156"/>
    </row>
    <row r="215" spans="4:8" x14ac:dyDescent="0.25">
      <c r="D215" s="156"/>
      <c r="E215" s="156"/>
      <c r="F215" s="156"/>
      <c r="G215" s="156"/>
      <c r="H215" s="156"/>
    </row>
    <row r="216" spans="4:8" x14ac:dyDescent="0.25">
      <c r="D216" s="156"/>
      <c r="E216" s="156"/>
      <c r="F216" s="156"/>
      <c r="G216" s="156"/>
      <c r="H216" s="156"/>
    </row>
    <row r="217" spans="4:8" x14ac:dyDescent="0.25">
      <c r="D217" s="156"/>
      <c r="E217" s="156"/>
      <c r="F217" s="156"/>
      <c r="G217" s="156"/>
      <c r="H217" s="156"/>
    </row>
    <row r="218" spans="4:8" x14ac:dyDescent="0.25">
      <c r="D218" s="156"/>
      <c r="E218" s="156"/>
      <c r="F218" s="156"/>
      <c r="G218" s="156"/>
      <c r="H218" s="156"/>
    </row>
    <row r="219" spans="4:8" x14ac:dyDescent="0.25">
      <c r="D219" s="156"/>
      <c r="E219" s="156"/>
      <c r="F219" s="156"/>
      <c r="G219" s="156"/>
      <c r="H219" s="156"/>
    </row>
    <row r="220" spans="4:8" x14ac:dyDescent="0.25">
      <c r="D220" s="156"/>
      <c r="E220" s="156"/>
      <c r="F220" s="156"/>
      <c r="G220" s="156"/>
      <c r="H220" s="156"/>
    </row>
    <row r="221" spans="4:8" x14ac:dyDescent="0.25">
      <c r="D221" s="156"/>
      <c r="E221" s="156"/>
      <c r="F221" s="156"/>
      <c r="G221" s="156"/>
      <c r="H221" s="156"/>
    </row>
    <row r="222" spans="4:8" x14ac:dyDescent="0.25">
      <c r="D222" s="156"/>
      <c r="E222" s="156"/>
      <c r="F222" s="156"/>
      <c r="G222" s="156"/>
      <c r="H222" s="156"/>
    </row>
    <row r="223" spans="4:8" x14ac:dyDescent="0.25">
      <c r="D223" s="156"/>
      <c r="E223" s="156"/>
      <c r="F223" s="156"/>
      <c r="G223" s="156"/>
      <c r="H223" s="156"/>
    </row>
    <row r="224" spans="4:8" x14ac:dyDescent="0.25">
      <c r="D224" s="156"/>
      <c r="E224" s="156"/>
      <c r="F224" s="156"/>
      <c r="G224" s="156"/>
      <c r="H224" s="156"/>
    </row>
    <row r="225" spans="4:8" x14ac:dyDescent="0.25">
      <c r="D225" s="156"/>
      <c r="E225" s="156"/>
      <c r="F225" s="156"/>
      <c r="G225" s="156"/>
      <c r="H225" s="156"/>
    </row>
    <row r="226" spans="4:8" x14ac:dyDescent="0.25">
      <c r="D226" s="156"/>
      <c r="E226" s="156"/>
      <c r="F226" s="156"/>
      <c r="G226" s="156"/>
      <c r="H226" s="156"/>
    </row>
    <row r="227" spans="4:8" x14ac:dyDescent="0.25">
      <c r="D227" s="156"/>
      <c r="E227" s="156"/>
      <c r="F227" s="156"/>
      <c r="G227" s="156"/>
      <c r="H227" s="156"/>
    </row>
    <row r="228" spans="4:8" x14ac:dyDescent="0.25">
      <c r="D228" s="156"/>
      <c r="E228" s="156"/>
      <c r="F228" s="156"/>
      <c r="G228" s="156"/>
      <c r="H228" s="156"/>
    </row>
    <row r="229" spans="4:8" x14ac:dyDescent="0.25">
      <c r="D229" s="156"/>
      <c r="E229" s="156"/>
      <c r="F229" s="156"/>
      <c r="G229" s="156"/>
      <c r="H229" s="156"/>
    </row>
    <row r="230" spans="4:8" x14ac:dyDescent="0.25">
      <c r="D230" s="156"/>
      <c r="E230" s="156"/>
      <c r="F230" s="156"/>
      <c r="G230" s="156"/>
      <c r="H230" s="156"/>
    </row>
    <row r="231" spans="4:8" x14ac:dyDescent="0.25">
      <c r="D231" s="156"/>
      <c r="E231" s="156"/>
      <c r="F231" s="156"/>
      <c r="G231" s="156"/>
      <c r="H231" s="156"/>
    </row>
    <row r="232" spans="4:8" x14ac:dyDescent="0.25">
      <c r="D232" s="156"/>
      <c r="E232" s="156"/>
      <c r="F232" s="156"/>
      <c r="G232" s="156"/>
      <c r="H232" s="156"/>
    </row>
    <row r="233" spans="4:8" x14ac:dyDescent="0.25">
      <c r="D233" s="156"/>
      <c r="E233" s="156"/>
      <c r="F233" s="156"/>
      <c r="G233" s="156"/>
      <c r="H233" s="156"/>
    </row>
  </sheetData>
  <mergeCells count="10">
    <mergeCell ref="Q4:R4"/>
    <mergeCell ref="S4:T4"/>
    <mergeCell ref="K9:L9"/>
    <mergeCell ref="B82:I82"/>
    <mergeCell ref="B2:I2"/>
    <mergeCell ref="B3:C3"/>
    <mergeCell ref="B4:C4"/>
    <mergeCell ref="K4:L4"/>
    <mergeCell ref="M4:N4"/>
    <mergeCell ref="O4:P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88"/>
  <sheetViews>
    <sheetView zoomScaleNormal="100" workbookViewId="0">
      <pane ySplit="4" topLeftCell="A5" activePane="bottomLeft" state="frozen"/>
      <selection pane="bottomLeft" activeCell="A5" sqref="A5"/>
    </sheetView>
  </sheetViews>
  <sheetFormatPr baseColWidth="10" defaultRowHeight="15" x14ac:dyDescent="0.25"/>
  <cols>
    <col min="1" max="1" width="11.42578125" style="33"/>
    <col min="2" max="2" width="7.85546875" style="33" customWidth="1"/>
    <col min="3" max="3" width="24.140625" style="33" customWidth="1"/>
    <col min="4" max="5" width="12.85546875" style="33" bestFit="1" customWidth="1"/>
    <col min="6" max="6" width="6.42578125" style="33" bestFit="1" customWidth="1"/>
    <col min="7" max="8" width="13.85546875" style="33" bestFit="1" customWidth="1"/>
    <col min="9" max="9" width="6.42578125" style="33" bestFit="1" customWidth="1"/>
    <col min="10" max="16384" width="11.42578125" style="33"/>
  </cols>
  <sheetData>
    <row r="3" spans="2:9" x14ac:dyDescent="0.25">
      <c r="B3" s="220" t="s">
        <v>180</v>
      </c>
      <c r="C3" s="220"/>
      <c r="D3" s="220"/>
      <c r="E3" s="220"/>
      <c r="F3" s="220"/>
      <c r="G3" s="220"/>
      <c r="H3" s="220"/>
      <c r="I3" s="220"/>
    </row>
    <row r="4" spans="2:9" x14ac:dyDescent="0.25">
      <c r="B4" s="221" t="s">
        <v>181</v>
      </c>
      <c r="C4" s="221"/>
      <c r="D4" s="34" t="s">
        <v>182</v>
      </c>
      <c r="E4" s="34" t="s">
        <v>183</v>
      </c>
      <c r="F4" s="34" t="s">
        <v>184</v>
      </c>
      <c r="G4" s="35" t="s">
        <v>185</v>
      </c>
      <c r="H4" s="35" t="s">
        <v>186</v>
      </c>
      <c r="I4" s="34" t="s">
        <v>184</v>
      </c>
    </row>
    <row r="5" spans="2:9" x14ac:dyDescent="0.25">
      <c r="B5" s="222" t="s">
        <v>5</v>
      </c>
      <c r="C5" s="222"/>
      <c r="D5" s="36">
        <v>15588.41929</v>
      </c>
      <c r="E5" s="36">
        <v>24838.021400000001</v>
      </c>
      <c r="F5" s="37">
        <v>0.59336369762222385</v>
      </c>
      <c r="G5" s="36">
        <v>56428.255659999981</v>
      </c>
      <c r="H5" s="36">
        <v>44379.606770000006</v>
      </c>
      <c r="I5" s="37">
        <v>-0.2135215549209479</v>
      </c>
    </row>
    <row r="6" spans="2:9" x14ac:dyDescent="0.25">
      <c r="B6" s="33" t="s">
        <v>8</v>
      </c>
      <c r="C6" s="33" t="s">
        <v>9</v>
      </c>
      <c r="D6" s="38">
        <v>4348.7907699999987</v>
      </c>
      <c r="E6" s="38">
        <v>17887.548959999993</v>
      </c>
      <c r="F6" s="39">
        <v>3.1132236306691752</v>
      </c>
      <c r="G6" s="38">
        <v>25697.818439999988</v>
      </c>
      <c r="H6" s="38">
        <v>24296.650879999997</v>
      </c>
      <c r="I6" s="39">
        <v>-5.4524766889122417E-2</v>
      </c>
    </row>
    <row r="7" spans="2:9" x14ac:dyDescent="0.25">
      <c r="B7" s="33" t="s">
        <v>6</v>
      </c>
      <c r="C7" s="33" t="s">
        <v>7</v>
      </c>
      <c r="D7" s="38">
        <v>5222.0736400000005</v>
      </c>
      <c r="E7" s="38">
        <v>4089.8264199999999</v>
      </c>
      <c r="F7" s="39">
        <v>-0.21681946637581323</v>
      </c>
      <c r="G7" s="38">
        <v>9880.1108600000025</v>
      </c>
      <c r="H7" s="38">
        <v>11378.005590000002</v>
      </c>
      <c r="I7" s="39">
        <v>0.15160707721046762</v>
      </c>
    </row>
    <row r="8" spans="2:9" x14ac:dyDescent="0.25">
      <c r="B8" s="33" t="s">
        <v>187</v>
      </c>
      <c r="C8" s="33" t="s">
        <v>188</v>
      </c>
      <c r="D8" s="38">
        <v>2752.68768</v>
      </c>
      <c r="E8" s="38">
        <v>1001.9714999999999</v>
      </c>
      <c r="F8" s="39">
        <v>-0.63600247595106763</v>
      </c>
      <c r="G8" s="38">
        <v>7213.5785200000009</v>
      </c>
      <c r="H8" s="38">
        <v>1362.32836</v>
      </c>
      <c r="I8" s="39">
        <v>-0.81114389255999952</v>
      </c>
    </row>
    <row r="9" spans="2:9" x14ac:dyDescent="0.25">
      <c r="B9" s="33" t="s">
        <v>170</v>
      </c>
      <c r="C9" s="33" t="s">
        <v>171</v>
      </c>
      <c r="D9" s="38">
        <v>283.69362999999998</v>
      </c>
      <c r="E9" s="38">
        <v>101.6849</v>
      </c>
      <c r="F9" s="39">
        <v>-0.64156791254001722</v>
      </c>
      <c r="G9" s="38">
        <v>5910.9173399999972</v>
      </c>
      <c r="H9" s="38">
        <v>1201.4613999999999</v>
      </c>
      <c r="I9" s="39">
        <v>-0.79673858880252912</v>
      </c>
    </row>
    <row r="10" spans="2:9" x14ac:dyDescent="0.25">
      <c r="B10" s="193" t="s">
        <v>189</v>
      </c>
      <c r="C10" s="193"/>
      <c r="D10" s="38">
        <v>2981.1735700000017</v>
      </c>
      <c r="E10" s="38">
        <v>1756.9896200000089</v>
      </c>
      <c r="F10" s="39">
        <v>-0.41063826753300786</v>
      </c>
      <c r="G10" s="38">
        <v>7725.8304999999937</v>
      </c>
      <c r="H10" s="38">
        <v>6141.1605400000062</v>
      </c>
      <c r="I10" s="39">
        <v>-0.20511321857242257</v>
      </c>
    </row>
    <row r="11" spans="2:9" x14ac:dyDescent="0.25">
      <c r="B11" s="198" t="s">
        <v>20</v>
      </c>
      <c r="C11" s="198"/>
      <c r="D11" s="40">
        <v>2062430.0547700005</v>
      </c>
      <c r="E11" s="40">
        <v>1662780.6328599998</v>
      </c>
      <c r="F11" s="41">
        <v>-0.1937759881774847</v>
      </c>
      <c r="G11" s="40">
        <v>5720100.5905300006</v>
      </c>
      <c r="H11" s="40">
        <v>5755417.2928099995</v>
      </c>
      <c r="I11" s="41">
        <v>6.1741400734224893E-3</v>
      </c>
    </row>
    <row r="12" spans="2:9" x14ac:dyDescent="0.25">
      <c r="B12" s="42" t="s">
        <v>21</v>
      </c>
      <c r="C12" s="42"/>
      <c r="D12" s="43">
        <v>192746.59894</v>
      </c>
      <c r="E12" s="43">
        <v>170493.63497000016</v>
      </c>
      <c r="F12" s="44">
        <v>-0.11545191506557764</v>
      </c>
      <c r="G12" s="43">
        <v>496676.5713699995</v>
      </c>
      <c r="H12" s="43">
        <v>457309.63418000023</v>
      </c>
      <c r="I12" s="44">
        <v>-7.926070899904164E-2</v>
      </c>
    </row>
    <row r="13" spans="2:9" x14ac:dyDescent="0.25">
      <c r="B13" s="33" t="s">
        <v>22</v>
      </c>
      <c r="C13" s="33" t="s">
        <v>23</v>
      </c>
      <c r="D13" s="38">
        <v>135570.05558000001</v>
      </c>
      <c r="E13" s="38">
        <v>111377.70769000013</v>
      </c>
      <c r="F13" s="39">
        <v>-0.17844905194218175</v>
      </c>
      <c r="G13" s="38">
        <v>348253.5117599995</v>
      </c>
      <c r="H13" s="38">
        <v>311103.99343000026</v>
      </c>
      <c r="I13" s="39">
        <v>-0.106673779518413</v>
      </c>
    </row>
    <row r="14" spans="2:9" x14ac:dyDescent="0.25">
      <c r="B14" s="33" t="s">
        <v>24</v>
      </c>
      <c r="C14" s="33" t="s">
        <v>25</v>
      </c>
      <c r="D14" s="38">
        <v>21419.992620000001</v>
      </c>
      <c r="E14" s="38">
        <v>27208.70494</v>
      </c>
      <c r="F14" s="39">
        <v>0.2702481005803446</v>
      </c>
      <c r="G14" s="38">
        <v>58959.926780000002</v>
      </c>
      <c r="H14" s="38">
        <v>65010.881379999984</v>
      </c>
      <c r="I14" s="39">
        <v>0.10262825838604243</v>
      </c>
    </row>
    <row r="15" spans="2:9" x14ac:dyDescent="0.25">
      <c r="B15" s="33" t="s">
        <v>28</v>
      </c>
      <c r="C15" s="33" t="s">
        <v>29</v>
      </c>
      <c r="D15" s="38">
        <v>9381.4170599999998</v>
      </c>
      <c r="E15" s="38">
        <v>9284.3745199999976</v>
      </c>
      <c r="F15" s="39">
        <v>-1.0344123854568532E-2</v>
      </c>
      <c r="G15" s="38">
        <v>25353.048439999988</v>
      </c>
      <c r="H15" s="38">
        <v>23876.588979999997</v>
      </c>
      <c r="I15" s="39">
        <v>-5.8235973614539888E-2</v>
      </c>
    </row>
    <row r="16" spans="2:9" x14ac:dyDescent="0.25">
      <c r="B16" s="33" t="s">
        <v>26</v>
      </c>
      <c r="C16" s="33" t="s">
        <v>27</v>
      </c>
      <c r="D16" s="38">
        <v>14717.046430000002</v>
      </c>
      <c r="E16" s="38">
        <v>10549.98918</v>
      </c>
      <c r="F16" s="39">
        <v>-0.28314494146771546</v>
      </c>
      <c r="G16" s="38">
        <v>32735.128439999989</v>
      </c>
      <c r="H16" s="38">
        <v>23527.977530000015</v>
      </c>
      <c r="I16" s="39">
        <v>-0.28126209820363784</v>
      </c>
    </row>
    <row r="17" spans="2:9" x14ac:dyDescent="0.25">
      <c r="B17" s="193" t="s">
        <v>189</v>
      </c>
      <c r="C17" s="193"/>
      <c r="D17" s="38">
        <v>11658.087249999975</v>
      </c>
      <c r="E17" s="38">
        <v>12072.858640000035</v>
      </c>
      <c r="F17" s="39">
        <v>3.5577996724982547E-2</v>
      </c>
      <c r="G17" s="38">
        <v>31374.955950000014</v>
      </c>
      <c r="H17" s="38">
        <v>33790.192859999966</v>
      </c>
      <c r="I17" s="39">
        <v>7.6979770548489049E-2</v>
      </c>
    </row>
    <row r="18" spans="2:9" x14ac:dyDescent="0.25">
      <c r="B18" s="42" t="s">
        <v>34</v>
      </c>
      <c r="C18" s="42"/>
      <c r="D18" s="43">
        <v>1135621.0799800006</v>
      </c>
      <c r="E18" s="43">
        <v>855596.22045999963</v>
      </c>
      <c r="F18" s="44">
        <v>-0.24658300594854446</v>
      </c>
      <c r="G18" s="43">
        <v>3180061.0109600015</v>
      </c>
      <c r="H18" s="43">
        <v>2350334.46386</v>
      </c>
      <c r="I18" s="44">
        <v>-0.26091529195206303</v>
      </c>
    </row>
    <row r="19" spans="2:9" x14ac:dyDescent="0.25">
      <c r="B19" s="33" t="s">
        <v>35</v>
      </c>
      <c r="C19" s="33" t="s">
        <v>36</v>
      </c>
      <c r="D19" s="38">
        <v>1004505.9752000008</v>
      </c>
      <c r="E19" s="38">
        <v>719637.91985999967</v>
      </c>
      <c r="F19" s="39">
        <v>-0.28359020490971482</v>
      </c>
      <c r="G19" s="38">
        <v>2842430.5263400017</v>
      </c>
      <c r="H19" s="38">
        <v>2082281.7047500003</v>
      </c>
      <c r="I19" s="39">
        <v>-0.2674291647749758</v>
      </c>
    </row>
    <row r="20" spans="2:9" x14ac:dyDescent="0.25">
      <c r="B20" s="33" t="s">
        <v>37</v>
      </c>
      <c r="C20" s="33" t="s">
        <v>38</v>
      </c>
      <c r="D20" s="38">
        <v>131064.06235999992</v>
      </c>
      <c r="E20" s="38">
        <v>135930.00665999998</v>
      </c>
      <c r="F20" s="39">
        <v>3.712645718728403E-2</v>
      </c>
      <c r="G20" s="38">
        <v>337451.55817000003</v>
      </c>
      <c r="H20" s="38">
        <v>267894.18590999994</v>
      </c>
      <c r="I20" s="39">
        <v>-0.20612550327878099</v>
      </c>
    </row>
    <row r="21" spans="2:9" x14ac:dyDescent="0.25">
      <c r="B21" s="193" t="s">
        <v>189</v>
      </c>
      <c r="C21" s="193"/>
      <c r="D21" s="38">
        <v>51.04242</v>
      </c>
      <c r="E21" s="38">
        <v>28.293939999999999</v>
      </c>
      <c r="F21" s="39">
        <v>-0.44567792828004632</v>
      </c>
      <c r="G21" s="38">
        <v>178.92644999999999</v>
      </c>
      <c r="H21" s="38">
        <v>158.57319999999999</v>
      </c>
      <c r="I21" s="39">
        <v>-0.11375204727976218</v>
      </c>
    </row>
    <row r="22" spans="2:9" x14ac:dyDescent="0.25">
      <c r="B22" s="42" t="s">
        <v>39</v>
      </c>
      <c r="C22" s="42"/>
      <c r="D22" s="43">
        <v>715888.74356000021</v>
      </c>
      <c r="E22" s="43">
        <v>617767.0019899999</v>
      </c>
      <c r="F22" s="44">
        <v>-0.13706283616369855</v>
      </c>
      <c r="G22" s="43">
        <v>1992509.27804</v>
      </c>
      <c r="H22" s="43">
        <v>2887308.1778799985</v>
      </c>
      <c r="I22" s="44">
        <v>0.44908142195463102</v>
      </c>
    </row>
    <row r="23" spans="2:9" x14ac:dyDescent="0.25">
      <c r="B23" s="33" t="s">
        <v>50</v>
      </c>
      <c r="C23" s="33" t="s">
        <v>51</v>
      </c>
      <c r="D23" s="38">
        <v>54274.300200000034</v>
      </c>
      <c r="E23" s="38">
        <v>35650.206209999946</v>
      </c>
      <c r="F23" s="39">
        <v>-0.34314756563181031</v>
      </c>
      <c r="G23" s="38">
        <v>125963.02372999996</v>
      </c>
      <c r="H23" s="38">
        <v>1307883.0153799998</v>
      </c>
      <c r="I23" s="39">
        <v>9.3830709731407307</v>
      </c>
    </row>
    <row r="24" spans="2:9" x14ac:dyDescent="0.25">
      <c r="B24" s="33" t="s">
        <v>40</v>
      </c>
      <c r="C24" s="33" t="s">
        <v>41</v>
      </c>
      <c r="D24" s="38">
        <v>256517.89998999998</v>
      </c>
      <c r="E24" s="38">
        <v>252595.07463999983</v>
      </c>
      <c r="F24" s="39">
        <v>-1.5292598879661307E-2</v>
      </c>
      <c r="G24" s="38">
        <v>788414.60769999982</v>
      </c>
      <c r="H24" s="38">
        <v>658614.52356999973</v>
      </c>
      <c r="I24" s="39">
        <v>-0.16463429629831314</v>
      </c>
    </row>
    <row r="25" spans="2:9" x14ac:dyDescent="0.25">
      <c r="B25" s="33" t="s">
        <v>42</v>
      </c>
      <c r="C25" s="33" t="s">
        <v>43</v>
      </c>
      <c r="D25" s="38">
        <v>122345.36944000004</v>
      </c>
      <c r="E25" s="38">
        <v>122934.2117</v>
      </c>
      <c r="F25" s="39">
        <v>4.8129509330448184E-3</v>
      </c>
      <c r="G25" s="38">
        <v>360860.1043500005</v>
      </c>
      <c r="H25" s="38">
        <v>348032.28121999913</v>
      </c>
      <c r="I25" s="39">
        <v>-3.5547911712511135E-2</v>
      </c>
    </row>
    <row r="26" spans="2:9" x14ac:dyDescent="0.25">
      <c r="B26" s="33" t="s">
        <v>44</v>
      </c>
      <c r="C26" s="33" t="s">
        <v>45</v>
      </c>
      <c r="D26" s="38">
        <v>85778.35648000006</v>
      </c>
      <c r="E26" s="38">
        <v>74315.633520000003</v>
      </c>
      <c r="F26" s="39">
        <v>-0.13363187907048193</v>
      </c>
      <c r="G26" s="38">
        <v>225537.00173000002</v>
      </c>
      <c r="H26" s="38">
        <v>189594.08616000027</v>
      </c>
      <c r="I26" s="39">
        <v>-0.15936593682764547</v>
      </c>
    </row>
    <row r="27" spans="2:9" x14ac:dyDescent="0.25">
      <c r="B27" s="33" t="s">
        <v>46</v>
      </c>
      <c r="C27" s="33" t="s">
        <v>47</v>
      </c>
      <c r="D27" s="38">
        <v>80365.544410000046</v>
      </c>
      <c r="E27" s="38">
        <v>61037.233830000048</v>
      </c>
      <c r="F27" s="39">
        <v>-0.2405049417869051</v>
      </c>
      <c r="G27" s="38">
        <v>213212.71086999989</v>
      </c>
      <c r="H27" s="38">
        <v>177309.23962999979</v>
      </c>
      <c r="I27" s="39">
        <v>-0.16839273368599106</v>
      </c>
    </row>
    <row r="28" spans="2:9" x14ac:dyDescent="0.25">
      <c r="B28" s="33" t="s">
        <v>48</v>
      </c>
      <c r="C28" s="33" t="s">
        <v>49</v>
      </c>
      <c r="D28" s="38">
        <v>46895.872040000002</v>
      </c>
      <c r="E28" s="38">
        <v>33749.350389999963</v>
      </c>
      <c r="F28" s="39">
        <v>-0.28033430402545167</v>
      </c>
      <c r="G28" s="38">
        <v>105354.00546000004</v>
      </c>
      <c r="H28" s="38">
        <v>97463.420280000035</v>
      </c>
      <c r="I28" s="39">
        <v>-7.4895920146062625E-2</v>
      </c>
    </row>
    <row r="29" spans="2:9" x14ac:dyDescent="0.25">
      <c r="B29" s="33" t="s">
        <v>56</v>
      </c>
      <c r="C29" s="33" t="s">
        <v>57</v>
      </c>
      <c r="D29" s="38">
        <v>45523.820970000015</v>
      </c>
      <c r="E29" s="38">
        <v>18820.414170000007</v>
      </c>
      <c r="F29" s="39">
        <v>-0.58658096422963768</v>
      </c>
      <c r="G29" s="38">
        <v>96523.595609999989</v>
      </c>
      <c r="H29" s="38">
        <v>45803.252470000007</v>
      </c>
      <c r="I29" s="39">
        <v>-0.52547092573026033</v>
      </c>
    </row>
    <row r="30" spans="2:9" x14ac:dyDescent="0.25">
      <c r="B30" s="33" t="s">
        <v>52</v>
      </c>
      <c r="C30" s="33" t="s">
        <v>53</v>
      </c>
      <c r="D30" s="38">
        <v>9618.5122900000042</v>
      </c>
      <c r="E30" s="38">
        <v>9135.6507400000082</v>
      </c>
      <c r="F30" s="39">
        <v>-5.0201271822671423E-2</v>
      </c>
      <c r="G30" s="38">
        <v>34875.955050000004</v>
      </c>
      <c r="H30" s="38">
        <v>33347.719719999986</v>
      </c>
      <c r="I30" s="39">
        <v>-4.3819167899748095E-2</v>
      </c>
    </row>
    <row r="31" spans="2:9" x14ac:dyDescent="0.25">
      <c r="B31" s="33" t="s">
        <v>54</v>
      </c>
      <c r="C31" s="33" t="s">
        <v>55</v>
      </c>
      <c r="D31" s="38">
        <v>13582.728340000001</v>
      </c>
      <c r="E31" s="38">
        <v>9352.7708299999995</v>
      </c>
      <c r="F31" s="39">
        <v>-0.31142178538189047</v>
      </c>
      <c r="G31" s="38">
        <v>36687.033480000049</v>
      </c>
      <c r="H31" s="38">
        <v>28432.612290000034</v>
      </c>
      <c r="I31" s="39">
        <v>-0.22499560217917092</v>
      </c>
    </row>
    <row r="32" spans="2:9" x14ac:dyDescent="0.25">
      <c r="B32" s="193" t="s">
        <v>189</v>
      </c>
      <c r="C32" s="193"/>
      <c r="D32" s="38">
        <v>986.33940000002076</v>
      </c>
      <c r="E32" s="38">
        <v>176.45596000008845</v>
      </c>
      <c r="F32" s="39">
        <v>-0.82110016085732285</v>
      </c>
      <c r="G32" s="38">
        <v>5081.240059999669</v>
      </c>
      <c r="H32" s="38">
        <v>828.02715999974316</v>
      </c>
      <c r="I32" s="39">
        <v>-0.83704230655856926</v>
      </c>
    </row>
    <row r="33" spans="2:9" x14ac:dyDescent="0.25">
      <c r="B33" s="42" t="s">
        <v>58</v>
      </c>
      <c r="C33" s="42"/>
      <c r="D33" s="43">
        <v>17529.104330000006</v>
      </c>
      <c r="E33" s="43">
        <v>18010.712869999996</v>
      </c>
      <c r="F33" s="44">
        <v>2.7474794543594916E-2</v>
      </c>
      <c r="G33" s="43">
        <v>49058.144829999997</v>
      </c>
      <c r="H33" s="43">
        <v>56191.121930000001</v>
      </c>
      <c r="I33" s="44">
        <v>0.14539842720750523</v>
      </c>
    </row>
    <row r="34" spans="2:9" x14ac:dyDescent="0.25">
      <c r="B34" s="33" t="s">
        <v>59</v>
      </c>
      <c r="C34" s="33" t="s">
        <v>60</v>
      </c>
      <c r="D34" s="38">
        <v>5369.3988100000015</v>
      </c>
      <c r="E34" s="38">
        <v>6169.4494400000021</v>
      </c>
      <c r="F34" s="39">
        <v>0.14900190101543237</v>
      </c>
      <c r="G34" s="38">
        <v>14477.759760000003</v>
      </c>
      <c r="H34" s="38">
        <v>22661.875069999987</v>
      </c>
      <c r="I34" s="39">
        <v>0.56528879092271822</v>
      </c>
    </row>
    <row r="35" spans="2:9" x14ac:dyDescent="0.25">
      <c r="B35" s="33" t="s">
        <v>63</v>
      </c>
      <c r="C35" s="33" t="s">
        <v>64</v>
      </c>
      <c r="D35" s="38">
        <v>6203.2188799999976</v>
      </c>
      <c r="E35" s="38">
        <v>5496.9920400000001</v>
      </c>
      <c r="F35" s="39">
        <v>-0.1138484476627073</v>
      </c>
      <c r="G35" s="38">
        <v>17138.904859999995</v>
      </c>
      <c r="H35" s="38">
        <v>14605.900289999996</v>
      </c>
      <c r="I35" s="39">
        <v>-0.14779267349290834</v>
      </c>
    </row>
    <row r="36" spans="2:9" x14ac:dyDescent="0.25">
      <c r="B36" s="33" t="s">
        <v>61</v>
      </c>
      <c r="C36" s="33" t="s">
        <v>62</v>
      </c>
      <c r="D36" s="38">
        <v>2955.1774599999994</v>
      </c>
      <c r="E36" s="38">
        <v>2884.5757899999994</v>
      </c>
      <c r="F36" s="39">
        <v>-2.3890839367731245E-2</v>
      </c>
      <c r="G36" s="38">
        <v>7846.7776399999984</v>
      </c>
      <c r="H36" s="38">
        <v>10524.733629999999</v>
      </c>
      <c r="I36" s="39">
        <v>0.34128098346367836</v>
      </c>
    </row>
    <row r="37" spans="2:9" x14ac:dyDescent="0.25">
      <c r="B37" s="33" t="s">
        <v>65</v>
      </c>
      <c r="C37" s="33" t="s">
        <v>66</v>
      </c>
      <c r="D37" s="38">
        <v>519.49112000000002</v>
      </c>
      <c r="E37" s="38">
        <v>1374.2226699999999</v>
      </c>
      <c r="F37" s="39">
        <v>1.6453246592550028</v>
      </c>
      <c r="G37" s="38">
        <v>1867.1059699999996</v>
      </c>
      <c r="H37" s="38">
        <v>2954.7925800000007</v>
      </c>
      <c r="I37" s="39">
        <v>0.5825521569083737</v>
      </c>
    </row>
    <row r="38" spans="2:9" x14ac:dyDescent="0.25">
      <c r="B38" s="33" t="s">
        <v>67</v>
      </c>
      <c r="C38" s="33" t="s">
        <v>68</v>
      </c>
      <c r="D38" s="38">
        <v>1044.6549600000001</v>
      </c>
      <c r="E38" s="38">
        <v>697.43210999999997</v>
      </c>
      <c r="F38" s="39">
        <v>-0.33238041582648503</v>
      </c>
      <c r="G38" s="38">
        <v>3057.9020699999992</v>
      </c>
      <c r="H38" s="38">
        <v>2073.6768899999997</v>
      </c>
      <c r="I38" s="39">
        <v>-0.32186288424861159</v>
      </c>
    </row>
    <row r="39" spans="2:9" x14ac:dyDescent="0.25">
      <c r="B39" s="193" t="s">
        <v>189</v>
      </c>
      <c r="C39" s="193"/>
      <c r="D39" s="38">
        <v>1437.1631000000059</v>
      </c>
      <c r="E39" s="38">
        <v>1388.0408199999945</v>
      </c>
      <c r="F39" s="39">
        <v>-3.4180031480081287E-2</v>
      </c>
      <c r="G39" s="38">
        <v>4669.6945300000043</v>
      </c>
      <c r="H39" s="38">
        <v>3370.1434700000164</v>
      </c>
      <c r="I39" s="39">
        <v>-0.27829466181377538</v>
      </c>
    </row>
    <row r="40" spans="2:9" x14ac:dyDescent="0.25">
      <c r="B40" s="200" t="s">
        <v>190</v>
      </c>
      <c r="C40" s="200"/>
      <c r="D40" s="43">
        <v>644.52796000000001</v>
      </c>
      <c r="E40" s="43">
        <v>913.06256999999994</v>
      </c>
      <c r="F40" s="44">
        <v>0.4166376428417472</v>
      </c>
      <c r="G40" s="43">
        <v>1795.5853300000001</v>
      </c>
      <c r="H40" s="43">
        <v>4273.8949600000005</v>
      </c>
      <c r="I40" s="44">
        <v>1.3802238125881774</v>
      </c>
    </row>
    <row r="41" spans="2:9" x14ac:dyDescent="0.25">
      <c r="B41" s="198" t="s">
        <v>72</v>
      </c>
      <c r="C41" s="198"/>
      <c r="D41" s="40">
        <v>2402749.3666600003</v>
      </c>
      <c r="E41" s="40">
        <v>2617945.1606300008</v>
      </c>
      <c r="F41" s="41">
        <v>8.9562314303775495E-2</v>
      </c>
      <c r="G41" s="40">
        <v>8503733.8427799996</v>
      </c>
      <c r="H41" s="40">
        <v>7174436.376199998</v>
      </c>
      <c r="I41" s="41">
        <v>-0.15631927000027485</v>
      </c>
    </row>
    <row r="42" spans="2:9" x14ac:dyDescent="0.25">
      <c r="B42" s="33" t="s">
        <v>73</v>
      </c>
      <c r="C42" s="33" t="s">
        <v>74</v>
      </c>
      <c r="D42" s="38">
        <v>1109932.6042500003</v>
      </c>
      <c r="E42" s="38">
        <v>1534176.4846600005</v>
      </c>
      <c r="F42" s="39">
        <v>0.38222490157109024</v>
      </c>
      <c r="G42" s="38">
        <v>4189156.0946399998</v>
      </c>
      <c r="H42" s="38">
        <v>4076775.9267899995</v>
      </c>
      <c r="I42" s="39">
        <v>-2.6826445544435567E-2</v>
      </c>
    </row>
    <row r="43" spans="2:9" x14ac:dyDescent="0.25">
      <c r="B43" s="33" t="s">
        <v>75</v>
      </c>
      <c r="C43" s="33" t="s">
        <v>76</v>
      </c>
      <c r="D43" s="38">
        <v>492027.8551799999</v>
      </c>
      <c r="E43" s="38">
        <v>414221.64311000024</v>
      </c>
      <c r="F43" s="39">
        <v>-0.15813375452399051</v>
      </c>
      <c r="G43" s="38">
        <v>1604810.0531199991</v>
      </c>
      <c r="H43" s="38">
        <v>1227063.5249999999</v>
      </c>
      <c r="I43" s="39">
        <v>-0.23538394926278128</v>
      </c>
    </row>
    <row r="44" spans="2:9" x14ac:dyDescent="0.25">
      <c r="B44" s="33" t="s">
        <v>77</v>
      </c>
      <c r="C44" s="33" t="s">
        <v>78</v>
      </c>
      <c r="D44" s="38">
        <v>396205.46132</v>
      </c>
      <c r="E44" s="38">
        <v>336878.77584999992</v>
      </c>
      <c r="F44" s="39">
        <v>-0.14973717240632428</v>
      </c>
      <c r="G44" s="38">
        <v>1186206.3850500002</v>
      </c>
      <c r="H44" s="38">
        <v>920926.74122999969</v>
      </c>
      <c r="I44" s="39">
        <v>-0.22363700546833473</v>
      </c>
    </row>
    <row r="45" spans="2:9" x14ac:dyDescent="0.25">
      <c r="B45" s="33" t="s">
        <v>79</v>
      </c>
      <c r="C45" s="33" t="s">
        <v>80</v>
      </c>
      <c r="D45" s="38">
        <v>141750.17052000004</v>
      </c>
      <c r="E45" s="38">
        <v>124625.06542</v>
      </c>
      <c r="F45" s="39">
        <v>-0.12081188359194109</v>
      </c>
      <c r="G45" s="38">
        <v>646173.24130000046</v>
      </c>
      <c r="H45" s="38">
        <v>384854.27749000007</v>
      </c>
      <c r="I45" s="39">
        <v>-0.40441006700349758</v>
      </c>
    </row>
    <row r="46" spans="2:9" x14ac:dyDescent="0.25">
      <c r="B46" s="33" t="s">
        <v>81</v>
      </c>
      <c r="C46" s="33" t="s">
        <v>81</v>
      </c>
      <c r="D46" s="38">
        <v>100373.05100000002</v>
      </c>
      <c r="E46" s="38">
        <v>95163.468829999998</v>
      </c>
      <c r="F46" s="39">
        <v>-5.1902200023789473E-2</v>
      </c>
      <c r="G46" s="38">
        <v>319163.13149</v>
      </c>
      <c r="H46" s="38">
        <v>232494.73365999997</v>
      </c>
      <c r="I46" s="39">
        <v>-0.27154890173370644</v>
      </c>
    </row>
    <row r="47" spans="2:9" x14ac:dyDescent="0.25">
      <c r="B47" s="33" t="s">
        <v>84</v>
      </c>
      <c r="C47" s="33" t="s">
        <v>85</v>
      </c>
      <c r="D47" s="38">
        <v>16240.889169999999</v>
      </c>
      <c r="E47" s="38">
        <v>25778.966520000002</v>
      </c>
      <c r="F47" s="39">
        <v>0.58728787877074118</v>
      </c>
      <c r="G47" s="38">
        <v>53291.971269999995</v>
      </c>
      <c r="H47" s="38">
        <v>67150.218430000008</v>
      </c>
      <c r="I47" s="39">
        <v>0.26004380828376916</v>
      </c>
    </row>
    <row r="48" spans="2:9" x14ac:dyDescent="0.25">
      <c r="B48" s="33" t="s">
        <v>82</v>
      </c>
      <c r="C48" s="33" t="s">
        <v>83</v>
      </c>
      <c r="D48" s="38">
        <v>36647.859419999993</v>
      </c>
      <c r="E48" s="38">
        <v>9348.7098699999988</v>
      </c>
      <c r="F48" s="39">
        <v>-0.7449043404456499</v>
      </c>
      <c r="G48" s="38">
        <v>71823.358030000003</v>
      </c>
      <c r="H48" s="38">
        <v>41303.496319999991</v>
      </c>
      <c r="I48" s="39">
        <v>-0.42492947346254856</v>
      </c>
    </row>
    <row r="49" spans="2:9" x14ac:dyDescent="0.25">
      <c r="B49" s="33" t="s">
        <v>88</v>
      </c>
      <c r="C49" s="33" t="s">
        <v>89</v>
      </c>
      <c r="D49" s="38">
        <v>27991.12557</v>
      </c>
      <c r="E49" s="38">
        <v>9963.4545200000011</v>
      </c>
      <c r="F49" s="39">
        <v>-0.64404952222862677</v>
      </c>
      <c r="G49" s="38">
        <v>81457.021659999999</v>
      </c>
      <c r="H49" s="38">
        <v>41302.563169999994</v>
      </c>
      <c r="I49" s="39">
        <v>-0.49295269666995589</v>
      </c>
    </row>
    <row r="50" spans="2:9" x14ac:dyDescent="0.25">
      <c r="B50" s="33" t="s">
        <v>86</v>
      </c>
      <c r="C50" s="45" t="s">
        <v>87</v>
      </c>
      <c r="D50" s="38">
        <v>10524.790229999997</v>
      </c>
      <c r="E50" s="38">
        <v>6656.4594700000016</v>
      </c>
      <c r="F50" s="39">
        <v>-0.36754468977193061</v>
      </c>
      <c r="G50" s="38">
        <v>64841.379049999974</v>
      </c>
      <c r="H50" s="38">
        <v>32906.349630000004</v>
      </c>
      <c r="I50" s="39">
        <v>-0.49251002813148809</v>
      </c>
    </row>
    <row r="51" spans="2:9" x14ac:dyDescent="0.25">
      <c r="B51" s="33" t="s">
        <v>92</v>
      </c>
      <c r="C51" s="33" t="s">
        <v>93</v>
      </c>
      <c r="D51" s="38">
        <v>7438.6855099999975</v>
      </c>
      <c r="E51" s="38">
        <v>7855.5794300000007</v>
      </c>
      <c r="F51" s="39">
        <v>5.6044030822322441E-2</v>
      </c>
      <c r="G51" s="38">
        <v>19292.438220000004</v>
      </c>
      <c r="H51" s="38">
        <v>24529.030330000005</v>
      </c>
      <c r="I51" s="39">
        <v>0.2714323638248769</v>
      </c>
    </row>
    <row r="52" spans="2:9" x14ac:dyDescent="0.25">
      <c r="B52" s="33" t="s">
        <v>94</v>
      </c>
      <c r="C52" s="33" t="s">
        <v>95</v>
      </c>
      <c r="D52" s="38">
        <v>11562.922069999999</v>
      </c>
      <c r="E52" s="38">
        <v>9614.8817500000005</v>
      </c>
      <c r="F52" s="39">
        <v>-0.16847301298122461</v>
      </c>
      <c r="G52" s="38">
        <v>26605.745499999997</v>
      </c>
      <c r="H52" s="38">
        <v>21439.7647</v>
      </c>
      <c r="I52" s="39">
        <v>-0.1941678649823963</v>
      </c>
    </row>
    <row r="53" spans="2:9" x14ac:dyDescent="0.25">
      <c r="B53" s="33" t="s">
        <v>96</v>
      </c>
      <c r="C53" s="33" t="s">
        <v>97</v>
      </c>
      <c r="D53" s="38">
        <v>19445.246080000001</v>
      </c>
      <c r="E53" s="38">
        <v>13533.864439999998</v>
      </c>
      <c r="F53" s="39">
        <v>-0.30400137985808423</v>
      </c>
      <c r="G53" s="38">
        <v>29908.276750000005</v>
      </c>
      <c r="H53" s="38">
        <v>20304.654189999997</v>
      </c>
      <c r="I53" s="39">
        <v>-0.32110250417553748</v>
      </c>
    </row>
    <row r="54" spans="2:9" x14ac:dyDescent="0.25">
      <c r="B54" s="193" t="s">
        <v>189</v>
      </c>
      <c r="C54" s="193"/>
      <c r="D54" s="38">
        <v>32608.706339999928</v>
      </c>
      <c r="E54" s="38">
        <v>30127.806759999999</v>
      </c>
      <c r="F54" s="39">
        <v>-7.608089551705699E-2</v>
      </c>
      <c r="G54" s="38">
        <v>211004.74669999996</v>
      </c>
      <c r="H54" s="38">
        <v>83385.095259998809</v>
      </c>
      <c r="I54" s="39">
        <v>-0.60481886514831273</v>
      </c>
    </row>
    <row r="55" spans="2:9" x14ac:dyDescent="0.25">
      <c r="B55" s="198" t="s">
        <v>106</v>
      </c>
      <c r="C55" s="198"/>
      <c r="D55" s="40">
        <v>810581.16108999972</v>
      </c>
      <c r="E55" s="40">
        <v>725641.94174999988</v>
      </c>
      <c r="F55" s="41">
        <v>-0.10478805012662877</v>
      </c>
      <c r="G55" s="40">
        <v>2455635.1954000001</v>
      </c>
      <c r="H55" s="40">
        <v>2045796.2523200002</v>
      </c>
      <c r="I55" s="41">
        <v>-0.16689732410079786</v>
      </c>
    </row>
    <row r="56" spans="2:9" x14ac:dyDescent="0.25">
      <c r="B56" s="33" t="s">
        <v>107</v>
      </c>
      <c r="C56" s="33" t="s">
        <v>108</v>
      </c>
      <c r="D56" s="38">
        <v>155738.50898999991</v>
      </c>
      <c r="E56" s="38">
        <v>158249.03135999996</v>
      </c>
      <c r="F56" s="39">
        <v>1.6120113042569658E-2</v>
      </c>
      <c r="G56" s="38">
        <v>491173.96016000002</v>
      </c>
      <c r="H56" s="38">
        <v>419383.19896999991</v>
      </c>
      <c r="I56" s="39">
        <v>-0.14616157820462275</v>
      </c>
    </row>
    <row r="57" spans="2:9" x14ac:dyDescent="0.25">
      <c r="B57" s="33" t="s">
        <v>109</v>
      </c>
      <c r="C57" s="33" t="s">
        <v>110</v>
      </c>
      <c r="D57" s="38">
        <v>131241.57637999995</v>
      </c>
      <c r="E57" s="38">
        <v>85778.854589999944</v>
      </c>
      <c r="F57" s="39">
        <v>-0.34640487446117058</v>
      </c>
      <c r="G57" s="38">
        <v>287087.11168000021</v>
      </c>
      <c r="H57" s="38">
        <v>262111.81278999985</v>
      </c>
      <c r="I57" s="39">
        <v>-8.6995542028507747E-2</v>
      </c>
    </row>
    <row r="58" spans="2:9" x14ac:dyDescent="0.25">
      <c r="B58" s="33" t="s">
        <v>111</v>
      </c>
      <c r="C58" s="33" t="s">
        <v>112</v>
      </c>
      <c r="D58" s="38">
        <v>83879.846340000018</v>
      </c>
      <c r="E58" s="38">
        <v>75788.588290000014</v>
      </c>
      <c r="F58" s="39">
        <v>-9.6462480596384959E-2</v>
      </c>
      <c r="G58" s="38">
        <v>313339.65982999984</v>
      </c>
      <c r="H58" s="38">
        <v>201802.77636000005</v>
      </c>
      <c r="I58" s="39">
        <v>-0.35596158983038828</v>
      </c>
    </row>
    <row r="59" spans="2:9" x14ac:dyDescent="0.25">
      <c r="B59" s="33" t="s">
        <v>115</v>
      </c>
      <c r="C59" s="33" t="s">
        <v>116</v>
      </c>
      <c r="D59" s="38">
        <v>60030.169769999993</v>
      </c>
      <c r="E59" s="38">
        <v>100678.49984</v>
      </c>
      <c r="F59" s="39">
        <v>0.67713168604620477</v>
      </c>
      <c r="G59" s="38">
        <v>198586.49587999997</v>
      </c>
      <c r="H59" s="38">
        <v>191968.00358000002</v>
      </c>
      <c r="I59" s="39">
        <v>-3.3328007882264643E-2</v>
      </c>
    </row>
    <row r="60" spans="2:9" x14ac:dyDescent="0.25">
      <c r="B60" s="33" t="s">
        <v>113</v>
      </c>
      <c r="C60" s="33" t="s">
        <v>114</v>
      </c>
      <c r="D60" s="38">
        <v>72808.943259999971</v>
      </c>
      <c r="E60" s="38">
        <v>54946.738379999981</v>
      </c>
      <c r="F60" s="39">
        <v>-0.24532981911596002</v>
      </c>
      <c r="G60" s="38">
        <v>197597.04270999998</v>
      </c>
      <c r="H60" s="38">
        <v>182626.02067000003</v>
      </c>
      <c r="I60" s="39">
        <v>-7.5765415487376114E-2</v>
      </c>
    </row>
    <row r="61" spans="2:9" x14ac:dyDescent="0.25">
      <c r="B61" s="33" t="s">
        <v>121</v>
      </c>
      <c r="C61" s="33" t="s">
        <v>122</v>
      </c>
      <c r="D61" s="38">
        <v>63753.803759999966</v>
      </c>
      <c r="E61" s="38">
        <v>74525.822610000017</v>
      </c>
      <c r="F61" s="39">
        <v>0.16896276323450629</v>
      </c>
      <c r="G61" s="38">
        <v>214389.51025000005</v>
      </c>
      <c r="H61" s="38">
        <v>162260.85717000012</v>
      </c>
      <c r="I61" s="39">
        <v>-0.24314927077921211</v>
      </c>
    </row>
    <row r="62" spans="2:9" x14ac:dyDescent="0.25">
      <c r="B62" s="33" t="s">
        <v>119</v>
      </c>
      <c r="C62" s="33" t="s">
        <v>120</v>
      </c>
      <c r="D62" s="38">
        <v>43960.423340000001</v>
      </c>
      <c r="E62" s="38">
        <v>48396.830980000013</v>
      </c>
      <c r="F62" s="39">
        <v>0.1009182192284141</v>
      </c>
      <c r="G62" s="38">
        <v>154469.65402999995</v>
      </c>
      <c r="H62" s="38">
        <v>116206.34205999991</v>
      </c>
      <c r="I62" s="39">
        <v>-0.24770763040984622</v>
      </c>
    </row>
    <row r="63" spans="2:9" x14ac:dyDescent="0.25">
      <c r="B63" s="33" t="s">
        <v>117</v>
      </c>
      <c r="C63" s="33" t="s">
        <v>118</v>
      </c>
      <c r="D63" s="38">
        <v>14133.747519999999</v>
      </c>
      <c r="E63" s="38">
        <v>576.37088000000006</v>
      </c>
      <c r="F63" s="39">
        <v>-0.9592202365873308</v>
      </c>
      <c r="G63" s="38">
        <v>84568.042059999992</v>
      </c>
      <c r="H63" s="38">
        <v>85721.876499999998</v>
      </c>
      <c r="I63" s="39">
        <v>1.3643858979038141E-2</v>
      </c>
    </row>
    <row r="64" spans="2:9" x14ac:dyDescent="0.25">
      <c r="B64" s="33" t="s">
        <v>123</v>
      </c>
      <c r="C64" s="33" t="s">
        <v>124</v>
      </c>
      <c r="D64" s="38">
        <v>11420.271819999998</v>
      </c>
      <c r="E64" s="38">
        <v>13521.039719999999</v>
      </c>
      <c r="F64" s="39">
        <v>0.18395077920308214</v>
      </c>
      <c r="G64" s="38">
        <v>42349.502499999995</v>
      </c>
      <c r="H64" s="38">
        <v>36505.983939999998</v>
      </c>
      <c r="I64" s="39">
        <v>-0.13798316898764035</v>
      </c>
    </row>
    <row r="65" spans="2:9" x14ac:dyDescent="0.25">
      <c r="B65" s="33" t="s">
        <v>127</v>
      </c>
      <c r="C65" s="33" t="s">
        <v>128</v>
      </c>
      <c r="D65" s="38">
        <v>4424.3656199999996</v>
      </c>
      <c r="E65" s="38">
        <v>4978.3656699999992</v>
      </c>
      <c r="F65" s="39">
        <v>0.12521570267513282</v>
      </c>
      <c r="G65" s="38">
        <v>15823.140290000001</v>
      </c>
      <c r="H65" s="38">
        <v>31069.103309999995</v>
      </c>
      <c r="I65" s="39">
        <v>0.96352321603539248</v>
      </c>
    </row>
    <row r="66" spans="2:9" x14ac:dyDescent="0.25">
      <c r="B66" s="33" t="s">
        <v>135</v>
      </c>
      <c r="C66" s="33" t="s">
        <v>136</v>
      </c>
      <c r="D66" s="38">
        <v>4293.3501500000002</v>
      </c>
      <c r="E66" s="38">
        <v>5454.8002899999992</v>
      </c>
      <c r="F66" s="39">
        <v>0.27052304131308719</v>
      </c>
      <c r="G66" s="38">
        <v>26261.592080000002</v>
      </c>
      <c r="H66" s="38">
        <v>24938.917859999998</v>
      </c>
      <c r="I66" s="39">
        <v>-5.0365347842231976E-2</v>
      </c>
    </row>
    <row r="67" spans="2:9" x14ac:dyDescent="0.25">
      <c r="B67" s="33" t="s">
        <v>125</v>
      </c>
      <c r="C67" s="33" t="s">
        <v>126</v>
      </c>
      <c r="D67" s="38">
        <v>27199.855180000002</v>
      </c>
      <c r="E67" s="38">
        <v>8189.0281999999988</v>
      </c>
      <c r="F67" s="39">
        <v>-0.69893118379463381</v>
      </c>
      <c r="G67" s="38">
        <v>43817.336599999995</v>
      </c>
      <c r="H67" s="38">
        <v>20099.617040000005</v>
      </c>
      <c r="I67" s="39">
        <v>-0.54128619857739124</v>
      </c>
    </row>
    <row r="68" spans="2:9" x14ac:dyDescent="0.25">
      <c r="B68" s="192" t="s">
        <v>191</v>
      </c>
      <c r="C68" s="192"/>
      <c r="D68" s="38">
        <v>42439.05230000001</v>
      </c>
      <c r="E68" s="38">
        <v>23875.798930000004</v>
      </c>
      <c r="F68" s="39">
        <v>-0.43740970554142183</v>
      </c>
      <c r="G68" s="38">
        <v>102207.79188</v>
      </c>
      <c r="H68" s="38">
        <v>63885.840290000015</v>
      </c>
      <c r="I68" s="39">
        <v>-0.37494158600934241</v>
      </c>
    </row>
    <row r="69" spans="2:9" x14ac:dyDescent="0.25">
      <c r="B69" s="192" t="s">
        <v>175</v>
      </c>
      <c r="C69" s="192"/>
      <c r="D69" s="38">
        <v>715323.91442999977</v>
      </c>
      <c r="E69" s="38">
        <v>654959.76973999979</v>
      </c>
      <c r="F69" s="39">
        <v>-8.4387147517779662E-2</v>
      </c>
      <c r="G69" s="38">
        <v>2171670.8399499999</v>
      </c>
      <c r="H69" s="38">
        <v>1798580.3505399998</v>
      </c>
      <c r="I69" s="39">
        <v>-0.17179882077276043</v>
      </c>
    </row>
    <row r="70" spans="2:9" x14ac:dyDescent="0.25">
      <c r="B70" s="33" t="s">
        <v>146</v>
      </c>
      <c r="C70" s="33" t="s">
        <v>147</v>
      </c>
      <c r="D70" s="38">
        <v>51516.443869999988</v>
      </c>
      <c r="E70" s="38">
        <v>30653.673830000007</v>
      </c>
      <c r="F70" s="39">
        <v>-0.40497302361642973</v>
      </c>
      <c r="G70" s="38">
        <v>167376.62983999998</v>
      </c>
      <c r="H70" s="38">
        <v>115887.82131000001</v>
      </c>
      <c r="I70" s="39">
        <v>-0.30762244752579593</v>
      </c>
    </row>
    <row r="71" spans="2:9" x14ac:dyDescent="0.25">
      <c r="B71" s="33" t="s">
        <v>144</v>
      </c>
      <c r="C71" s="33" t="s">
        <v>145</v>
      </c>
      <c r="D71" s="38">
        <v>36984.152760000026</v>
      </c>
      <c r="E71" s="38">
        <v>34802.953900000015</v>
      </c>
      <c r="F71" s="39">
        <v>-5.8976580433094929E-2</v>
      </c>
      <c r="G71" s="38">
        <v>95602.82114999996</v>
      </c>
      <c r="H71" s="38">
        <v>110228.11647000001</v>
      </c>
      <c r="I71" s="39">
        <v>0.15297974624674612</v>
      </c>
    </row>
    <row r="72" spans="2:9" x14ac:dyDescent="0.25">
      <c r="B72" s="33" t="s">
        <v>150</v>
      </c>
      <c r="C72" s="33" t="s">
        <v>151</v>
      </c>
      <c r="D72" s="38">
        <v>5155.5833499999999</v>
      </c>
      <c r="E72" s="38">
        <v>2415.8673900000003</v>
      </c>
      <c r="F72" s="39">
        <v>-0.53140755837067388</v>
      </c>
      <c r="G72" s="38">
        <v>14165.612309999999</v>
      </c>
      <c r="H72" s="38">
        <v>8981.5708699999996</v>
      </c>
      <c r="I72" s="39">
        <v>-0.3659595735470188</v>
      </c>
    </row>
    <row r="73" spans="2:9" x14ac:dyDescent="0.25">
      <c r="B73" s="33" t="s">
        <v>148</v>
      </c>
      <c r="C73" s="33" t="s">
        <v>149</v>
      </c>
      <c r="D73" s="38">
        <v>447.69761999999997</v>
      </c>
      <c r="E73" s="38">
        <v>71.583759999999998</v>
      </c>
      <c r="F73" s="39">
        <v>-0.84010690072464533</v>
      </c>
      <c r="G73" s="38">
        <v>2208.8215900000005</v>
      </c>
      <c r="H73" s="38">
        <v>5265.0534500000003</v>
      </c>
      <c r="I73" s="39">
        <v>1.383648128864948</v>
      </c>
    </row>
    <row r="74" spans="2:9" x14ac:dyDescent="0.25">
      <c r="B74" s="193" t="s">
        <v>189</v>
      </c>
      <c r="C74" s="193"/>
      <c r="D74" s="38">
        <v>1153.36906</v>
      </c>
      <c r="E74" s="38">
        <v>2738.0931299999997</v>
      </c>
      <c r="F74" s="39">
        <v>1.3739956488862288</v>
      </c>
      <c r="G74" s="38">
        <v>4577.621979999999</v>
      </c>
      <c r="H74" s="38">
        <v>6825.1287299999995</v>
      </c>
      <c r="I74" s="39">
        <v>0.49097692203933385</v>
      </c>
    </row>
    <row r="75" spans="2:9" x14ac:dyDescent="0.25">
      <c r="B75" s="198" t="s">
        <v>156</v>
      </c>
      <c r="C75" s="198"/>
      <c r="D75" s="40">
        <v>93079.475050000008</v>
      </c>
      <c r="E75" s="40">
        <v>19071.566869999995</v>
      </c>
      <c r="F75" s="41">
        <v>-0.79510448614202844</v>
      </c>
      <c r="G75" s="40">
        <v>289096.20836000005</v>
      </c>
      <c r="H75" s="40">
        <v>119907.39404000007</v>
      </c>
      <c r="I75" s="41">
        <v>-0.58523359846115952</v>
      </c>
    </row>
    <row r="76" spans="2:9" x14ac:dyDescent="0.25">
      <c r="B76" s="33" t="s">
        <v>157</v>
      </c>
      <c r="C76" s="33" t="s">
        <v>158</v>
      </c>
      <c r="D76" s="38">
        <v>83616.164700000008</v>
      </c>
      <c r="E76" s="38">
        <v>12295.654479999996</v>
      </c>
      <c r="F76" s="39">
        <v>-0.85295122630756115</v>
      </c>
      <c r="G76" s="38">
        <v>262438.7940900001</v>
      </c>
      <c r="H76" s="38">
        <v>100973.21424000006</v>
      </c>
      <c r="I76" s="39">
        <v>-0.61525042595123125</v>
      </c>
    </row>
    <row r="77" spans="2:9" x14ac:dyDescent="0.25">
      <c r="B77" s="33" t="s">
        <v>159</v>
      </c>
      <c r="C77" s="33" t="s">
        <v>160</v>
      </c>
      <c r="D77" s="38">
        <v>9280.2885400000032</v>
      </c>
      <c r="E77" s="38">
        <v>6631.8859399999992</v>
      </c>
      <c r="F77" s="39">
        <v>-0.28537933800062676</v>
      </c>
      <c r="G77" s="38">
        <v>25885.961989999978</v>
      </c>
      <c r="H77" s="38">
        <v>18034.540390000006</v>
      </c>
      <c r="I77" s="39">
        <v>-0.30330808656186159</v>
      </c>
    </row>
    <row r="78" spans="2:9" x14ac:dyDescent="0.25">
      <c r="B78" s="193" t="s">
        <v>189</v>
      </c>
      <c r="C78" s="193"/>
      <c r="D78" s="38">
        <v>183.02180999999655</v>
      </c>
      <c r="E78" s="38">
        <v>144.0264500000003</v>
      </c>
      <c r="F78" s="39">
        <v>-0.21306400586901086</v>
      </c>
      <c r="G78" s="38">
        <v>771.45227999997223</v>
      </c>
      <c r="H78" s="38">
        <v>899.63941000000705</v>
      </c>
      <c r="I78" s="39">
        <v>0.16616339509689365</v>
      </c>
    </row>
    <row r="79" spans="2:9" x14ac:dyDescent="0.25">
      <c r="B79" s="189" t="s">
        <v>192</v>
      </c>
      <c r="C79" s="189"/>
      <c r="D79" s="43">
        <v>50852.867460000001</v>
      </c>
      <c r="E79" s="43">
        <v>34865.658259999997</v>
      </c>
      <c r="F79" s="44">
        <v>-0.31438166613859625</v>
      </c>
      <c r="G79" s="43">
        <v>169984.74997</v>
      </c>
      <c r="H79" s="43">
        <v>122065.22547000002</v>
      </c>
      <c r="I79" s="44">
        <v>-0.28190484445491215</v>
      </c>
    </row>
    <row r="80" spans="2:9" x14ac:dyDescent="0.25">
      <c r="B80" s="33" t="s">
        <v>162</v>
      </c>
      <c r="D80" s="38">
        <v>9013.0943499999994</v>
      </c>
      <c r="E80" s="38">
        <v>6213.0852599999998</v>
      </c>
      <c r="F80" s="39">
        <v>-0.31066013305408258</v>
      </c>
      <c r="G80" s="38">
        <v>28226.14962</v>
      </c>
      <c r="H80" s="38">
        <v>20433.122899999998</v>
      </c>
      <c r="I80" s="39">
        <v>-0.27609244707178032</v>
      </c>
    </row>
    <row r="81" spans="2:10" x14ac:dyDescent="0.25">
      <c r="B81" s="33" t="s">
        <v>193</v>
      </c>
      <c r="D81" s="38">
        <v>41580.652869999998</v>
      </c>
      <c r="E81" s="38">
        <v>28427.624960000001</v>
      </c>
      <c r="F81" s="39">
        <v>-0.31632567076621754</v>
      </c>
      <c r="G81" s="38">
        <v>140941.58625999998</v>
      </c>
      <c r="H81" s="38">
        <v>96039.532590000003</v>
      </c>
      <c r="I81" s="39">
        <v>-0.31858626585319932</v>
      </c>
    </row>
    <row r="82" spans="2:10" x14ac:dyDescent="0.25">
      <c r="B82" s="223" t="s">
        <v>164</v>
      </c>
      <c r="C82" s="223"/>
      <c r="D82" s="46">
        <v>259.12024000000383</v>
      </c>
      <c r="E82" s="46">
        <v>224.94803999999567</v>
      </c>
      <c r="F82" s="47">
        <v>-0.13187777226513706</v>
      </c>
      <c r="G82" s="46">
        <v>817.01409000001149</v>
      </c>
      <c r="H82" s="46">
        <v>5592.5699800000148</v>
      </c>
      <c r="I82" s="47">
        <v>5.8451328422009663</v>
      </c>
    </row>
    <row r="83" spans="2:10" x14ac:dyDescent="0.25">
      <c r="B83" s="48" t="s">
        <v>165</v>
      </c>
      <c r="C83" s="48"/>
      <c r="D83" s="49">
        <v>5435281.3443200029</v>
      </c>
      <c r="E83" s="49">
        <v>5085142.9817700004</v>
      </c>
      <c r="F83" s="50">
        <v>-6.4419547097760696E-2</v>
      </c>
      <c r="G83" s="49">
        <v>17194978.842700001</v>
      </c>
      <c r="H83" s="49">
        <v>15262002.147610001</v>
      </c>
      <c r="I83" s="50">
        <v>-0.11241518310507433</v>
      </c>
    </row>
    <row r="84" spans="2:10" x14ac:dyDescent="0.25">
      <c r="B84" s="51" t="s">
        <v>177</v>
      </c>
      <c r="C84" s="51"/>
      <c r="D84" s="51"/>
      <c r="E84" s="51"/>
      <c r="F84" s="51"/>
      <c r="G84" s="51"/>
      <c r="H84" s="51"/>
      <c r="I84" s="51"/>
    </row>
    <row r="85" spans="2:10" x14ac:dyDescent="0.25">
      <c r="B85" s="51" t="s">
        <v>178</v>
      </c>
      <c r="C85" s="51"/>
      <c r="D85" s="51"/>
      <c r="E85" s="51"/>
      <c r="F85" s="51"/>
      <c r="G85" s="51"/>
      <c r="H85" s="51"/>
      <c r="I85" s="51"/>
    </row>
    <row r="86" spans="2:10" x14ac:dyDescent="0.25">
      <c r="B86" s="51" t="s">
        <v>194</v>
      </c>
      <c r="C86" s="51"/>
      <c r="D86" s="51"/>
      <c r="E86" s="51"/>
      <c r="F86" s="51"/>
      <c r="G86" s="51"/>
      <c r="H86" s="51"/>
      <c r="I86" s="51"/>
    </row>
    <row r="88" spans="2:10" x14ac:dyDescent="0.25">
      <c r="D88" s="52"/>
      <c r="E88" s="52"/>
      <c r="F88" s="52"/>
      <c r="G88" s="52"/>
      <c r="H88" s="52"/>
      <c r="I88" s="52"/>
      <c r="J88" s="52"/>
    </row>
  </sheetData>
  <mergeCells count="20">
    <mergeCell ref="B79:C79"/>
    <mergeCell ref="B82:C82"/>
    <mergeCell ref="B55:C55"/>
    <mergeCell ref="B68:C68"/>
    <mergeCell ref="B69:C69"/>
    <mergeCell ref="B74:C74"/>
    <mergeCell ref="B75:C75"/>
    <mergeCell ref="B78:C78"/>
    <mergeCell ref="B54:C54"/>
    <mergeCell ref="B3:I3"/>
    <mergeCell ref="B4:C4"/>
    <mergeCell ref="B5:C5"/>
    <mergeCell ref="B10:C10"/>
    <mergeCell ref="B11:C11"/>
    <mergeCell ref="B17:C17"/>
    <mergeCell ref="B21:C21"/>
    <mergeCell ref="B32:C32"/>
    <mergeCell ref="B39:C39"/>
    <mergeCell ref="B40:C40"/>
    <mergeCell ref="B41:C41"/>
  </mergeCells>
  <pageMargins left="0.7" right="0.7" top="0.75" bottom="0.75" header="0.3" footer="0.3"/>
  <pageSetup paperSize="18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4"/>
  <sheetViews>
    <sheetView showGridLines="0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baseColWidth="10" defaultRowHeight="15" x14ac:dyDescent="0.25"/>
  <cols>
    <col min="2" max="2" width="9.5703125" customWidth="1"/>
    <col min="3" max="3" width="18.42578125" customWidth="1"/>
    <col min="4" max="5" width="10.7109375" bestFit="1" customWidth="1"/>
    <col min="6" max="6" width="7.28515625" style="32" customWidth="1"/>
    <col min="7" max="8" width="14" bestFit="1" customWidth="1"/>
    <col min="9" max="9" width="7.28515625" style="32" customWidth="1"/>
  </cols>
  <sheetData>
    <row r="1" spans="2:9" x14ac:dyDescent="0.25">
      <c r="B1" s="224" t="s">
        <v>0</v>
      </c>
      <c r="C1" s="225"/>
      <c r="D1" s="225"/>
      <c r="E1" s="225"/>
      <c r="F1" s="225"/>
      <c r="G1" s="225"/>
      <c r="H1" s="225"/>
      <c r="I1" s="225"/>
    </row>
    <row r="2" spans="2:9" x14ac:dyDescent="0.25">
      <c r="B2" s="1" t="s">
        <v>1</v>
      </c>
      <c r="C2" s="1"/>
      <c r="D2" s="2" t="s">
        <v>166</v>
      </c>
      <c r="E2" s="2" t="s">
        <v>167</v>
      </c>
      <c r="F2" s="23" t="s">
        <v>4</v>
      </c>
      <c r="G2" s="2" t="s">
        <v>168</v>
      </c>
      <c r="H2" s="2" t="s">
        <v>169</v>
      </c>
      <c r="I2" s="23" t="s">
        <v>4</v>
      </c>
    </row>
    <row r="3" spans="2:9" x14ac:dyDescent="0.25">
      <c r="B3" s="4" t="s">
        <v>5</v>
      </c>
      <c r="C3" s="4"/>
      <c r="D3" s="5">
        <v>9839.5</v>
      </c>
      <c r="E3" s="5">
        <v>7895.3</v>
      </c>
      <c r="F3" s="6">
        <v>-0.19759134102342601</v>
      </c>
      <c r="G3" s="5">
        <v>40839.800000000003</v>
      </c>
      <c r="H3" s="5">
        <v>20167.5</v>
      </c>
      <c r="I3" s="6">
        <v>-0.50618024574067455</v>
      </c>
    </row>
    <row r="4" spans="2:9" x14ac:dyDescent="0.25">
      <c r="B4" s="7" t="s">
        <v>6</v>
      </c>
      <c r="C4" s="7" t="s">
        <v>7</v>
      </c>
      <c r="D4" s="8">
        <v>3662.9</v>
      </c>
      <c r="E4" s="8">
        <v>1805.2</v>
      </c>
      <c r="F4" s="9">
        <v>-0.50716645281061457</v>
      </c>
      <c r="G4" s="8">
        <v>4658</v>
      </c>
      <c r="H4" s="8">
        <v>7288.2</v>
      </c>
      <c r="I4" s="9">
        <v>0.56466294547015883</v>
      </c>
    </row>
    <row r="5" spans="2:9" x14ac:dyDescent="0.25">
      <c r="B5" s="7" t="s">
        <v>8</v>
      </c>
      <c r="C5" s="7" t="s">
        <v>9</v>
      </c>
      <c r="D5" s="8">
        <v>2480.4</v>
      </c>
      <c r="E5" s="8">
        <v>4633.3</v>
      </c>
      <c r="F5" s="9">
        <v>0.86796484437993882</v>
      </c>
      <c r="G5" s="8">
        <v>21349</v>
      </c>
      <c r="H5" s="8">
        <v>6409.1</v>
      </c>
      <c r="I5" s="9">
        <v>-0.69979390135369335</v>
      </c>
    </row>
    <row r="6" spans="2:9" x14ac:dyDescent="0.25">
      <c r="B6" s="7" t="s">
        <v>10</v>
      </c>
      <c r="C6" s="7" t="s">
        <v>11</v>
      </c>
      <c r="D6" s="8">
        <v>340.4</v>
      </c>
      <c r="E6" s="8">
        <v>238.1</v>
      </c>
      <c r="F6" s="9">
        <v>-0.30052878965922436</v>
      </c>
      <c r="G6" s="8">
        <v>607.20000000000005</v>
      </c>
      <c r="H6" s="8">
        <v>1460</v>
      </c>
      <c r="I6" s="9">
        <v>1.4044795783926216</v>
      </c>
    </row>
    <row r="7" spans="2:9" x14ac:dyDescent="0.25">
      <c r="B7" s="7" t="s">
        <v>170</v>
      </c>
      <c r="C7" s="7" t="s">
        <v>171</v>
      </c>
      <c r="D7" s="8">
        <v>354.5</v>
      </c>
      <c r="E7" s="8">
        <v>589.9</v>
      </c>
      <c r="F7" s="9">
        <v>0.66403385049365293</v>
      </c>
      <c r="G7" s="8">
        <v>5627.2</v>
      </c>
      <c r="H7" s="8">
        <v>1099.8</v>
      </c>
      <c r="I7" s="9">
        <v>-0.80455644014785332</v>
      </c>
    </row>
    <row r="8" spans="2:9" x14ac:dyDescent="0.25">
      <c r="B8" s="7" t="s">
        <v>19</v>
      </c>
      <c r="C8" s="7"/>
      <c r="D8" s="8">
        <v>3001.3</v>
      </c>
      <c r="E8" s="8">
        <v>628.80000000000018</v>
      </c>
      <c r="F8" s="9">
        <v>-0.79049078732549227</v>
      </c>
      <c r="G8" s="8">
        <v>8598.4000000000015</v>
      </c>
      <c r="H8" s="8">
        <v>3910.4000000000015</v>
      </c>
      <c r="I8" s="9">
        <v>-0.54521771492370663</v>
      </c>
    </row>
    <row r="9" spans="2:9" x14ac:dyDescent="0.25">
      <c r="B9" s="4" t="s">
        <v>20</v>
      </c>
      <c r="C9" s="4"/>
      <c r="D9" s="5">
        <v>1728194.2</v>
      </c>
      <c r="E9" s="5">
        <v>1420824</v>
      </c>
      <c r="F9" s="6">
        <v>-0.17785628490131489</v>
      </c>
      <c r="G9" s="5">
        <v>3657644.9</v>
      </c>
      <c r="H9" s="5">
        <v>4081722.1</v>
      </c>
      <c r="I9" s="6">
        <v>0.11594269307006821</v>
      </c>
    </row>
    <row r="10" spans="2:9" x14ac:dyDescent="0.25">
      <c r="B10" s="10" t="s">
        <v>21</v>
      </c>
      <c r="C10" s="10"/>
      <c r="D10" s="11">
        <v>156849.9</v>
      </c>
      <c r="E10" s="11">
        <v>155567.1</v>
      </c>
      <c r="F10" s="12">
        <v>-8.1785197185333391E-3</v>
      </c>
      <c r="G10" s="11">
        <v>303930</v>
      </c>
      <c r="H10" s="11">
        <v>286916.90000000002</v>
      </c>
      <c r="I10" s="12">
        <v>-5.5977034185503149E-2</v>
      </c>
    </row>
    <row r="11" spans="2:9" x14ac:dyDescent="0.25">
      <c r="B11" s="7" t="s">
        <v>22</v>
      </c>
      <c r="C11" s="7" t="s">
        <v>23</v>
      </c>
      <c r="D11" s="8">
        <v>110475.1</v>
      </c>
      <c r="E11" s="8">
        <v>105650.3</v>
      </c>
      <c r="F11" s="9">
        <v>-4.3673189705191517E-2</v>
      </c>
      <c r="G11" s="8">
        <v>212683.5</v>
      </c>
      <c r="H11" s="8">
        <v>199826.5</v>
      </c>
      <c r="I11" s="9">
        <v>-6.0451327912132369E-2</v>
      </c>
    </row>
    <row r="12" spans="2:9" x14ac:dyDescent="0.25">
      <c r="B12" s="7" t="s">
        <v>24</v>
      </c>
      <c r="C12" s="7" t="s">
        <v>25</v>
      </c>
      <c r="D12" s="8">
        <v>17900.7</v>
      </c>
      <c r="E12" s="8">
        <v>23862</v>
      </c>
      <c r="F12" s="9">
        <v>0.3330204964051684</v>
      </c>
      <c r="G12" s="8">
        <v>37539.9</v>
      </c>
      <c r="H12" s="8">
        <v>37802</v>
      </c>
      <c r="I12" s="9">
        <v>6.9819045868528828E-3</v>
      </c>
    </row>
    <row r="13" spans="2:9" x14ac:dyDescent="0.25">
      <c r="B13" s="7" t="s">
        <v>28</v>
      </c>
      <c r="C13" s="7" t="s">
        <v>29</v>
      </c>
      <c r="D13" s="8">
        <v>8479.2999999999993</v>
      </c>
      <c r="E13" s="8">
        <v>8587.2999999999993</v>
      </c>
      <c r="F13" s="9">
        <v>1.2736900451688182E-2</v>
      </c>
      <c r="G13" s="8">
        <v>15971.6</v>
      </c>
      <c r="H13" s="8">
        <v>14592.2</v>
      </c>
      <c r="I13" s="9">
        <v>-8.6365799293746326E-2</v>
      </c>
    </row>
    <row r="14" spans="2:9" x14ac:dyDescent="0.25">
      <c r="B14" s="7" t="s">
        <v>26</v>
      </c>
      <c r="C14" s="7" t="s">
        <v>27</v>
      </c>
      <c r="D14" s="8">
        <v>10809</v>
      </c>
      <c r="E14" s="8">
        <v>5732.7</v>
      </c>
      <c r="F14" s="9">
        <v>-0.46963641409936163</v>
      </c>
      <c r="G14" s="8">
        <v>18018.099999999999</v>
      </c>
      <c r="H14" s="8">
        <v>12978.9</v>
      </c>
      <c r="I14" s="9">
        <v>-0.27967432748180987</v>
      </c>
    </row>
    <row r="15" spans="2:9" x14ac:dyDescent="0.25">
      <c r="B15" s="7" t="s">
        <v>19</v>
      </c>
      <c r="C15" s="7"/>
      <c r="D15" s="8">
        <v>9185.7999999999884</v>
      </c>
      <c r="E15" s="8">
        <v>11734.800000000003</v>
      </c>
      <c r="F15" s="9">
        <v>0.27749352261098847</v>
      </c>
      <c r="G15" s="8">
        <v>19716.900000000001</v>
      </c>
      <c r="H15" s="8">
        <v>21717.300000000025</v>
      </c>
      <c r="I15" s="9">
        <v>0.10145611125481313</v>
      </c>
    </row>
    <row r="16" spans="2:9" x14ac:dyDescent="0.25">
      <c r="B16" s="10" t="s">
        <v>34</v>
      </c>
      <c r="C16" s="10"/>
      <c r="D16" s="11">
        <v>934614.7</v>
      </c>
      <c r="E16" s="11">
        <v>751911.6</v>
      </c>
      <c r="F16" s="12">
        <v>-0.19548494154864027</v>
      </c>
      <c r="G16" s="11">
        <v>2044414.3</v>
      </c>
      <c r="H16" s="11">
        <v>1484789.9</v>
      </c>
      <c r="I16" s="12">
        <v>-0.27373336216636723</v>
      </c>
    </row>
    <row r="17" spans="2:9" x14ac:dyDescent="0.25">
      <c r="B17" s="7" t="s">
        <v>35</v>
      </c>
      <c r="C17" s="7" t="s">
        <v>36</v>
      </c>
      <c r="D17" s="8">
        <v>869689</v>
      </c>
      <c r="E17" s="8">
        <v>681631.5</v>
      </c>
      <c r="F17" s="9">
        <v>-0.21623534389879606</v>
      </c>
      <c r="G17" s="8">
        <v>1837898.9</v>
      </c>
      <c r="H17" s="8">
        <v>1352721.9</v>
      </c>
      <c r="I17" s="9">
        <v>-0.26398459675883157</v>
      </c>
    </row>
    <row r="18" spans="2:9" x14ac:dyDescent="0.25">
      <c r="B18" s="7" t="s">
        <v>37</v>
      </c>
      <c r="C18" s="7" t="s">
        <v>38</v>
      </c>
      <c r="D18" s="8">
        <v>64902.9</v>
      </c>
      <c r="E18" s="8">
        <v>70213.3</v>
      </c>
      <c r="F18" s="9">
        <v>8.1820689060118967E-2</v>
      </c>
      <c r="G18" s="8">
        <v>206387.5</v>
      </c>
      <c r="H18" s="8">
        <v>131937.70000000001</v>
      </c>
      <c r="I18" s="9">
        <v>-0.36072824177820839</v>
      </c>
    </row>
    <row r="19" spans="2:9" x14ac:dyDescent="0.25">
      <c r="B19" s="7" t="s">
        <v>19</v>
      </c>
      <c r="C19" s="7"/>
      <c r="D19" s="8">
        <v>22.8</v>
      </c>
      <c r="E19" s="8">
        <v>66.8</v>
      </c>
      <c r="F19" s="9">
        <v>1.9298245614035086</v>
      </c>
      <c r="G19" s="8">
        <v>127.9</v>
      </c>
      <c r="H19" s="8">
        <v>130.30000000000001</v>
      </c>
      <c r="I19" s="9">
        <v>1.8764659890539548E-2</v>
      </c>
    </row>
    <row r="20" spans="2:9" x14ac:dyDescent="0.25">
      <c r="B20" s="10" t="s">
        <v>39</v>
      </c>
      <c r="C20" s="10"/>
      <c r="D20" s="11">
        <v>622602.9</v>
      </c>
      <c r="E20" s="11">
        <v>494896.5</v>
      </c>
      <c r="F20" s="12">
        <v>-0.20511693729663005</v>
      </c>
      <c r="G20" s="11">
        <v>1276620.5</v>
      </c>
      <c r="H20" s="11">
        <v>2268474</v>
      </c>
      <c r="I20" s="12">
        <v>0.7769368422330678</v>
      </c>
    </row>
    <row r="21" spans="2:9" x14ac:dyDescent="0.25">
      <c r="B21" s="7" t="s">
        <v>50</v>
      </c>
      <c r="C21" s="7" t="s">
        <v>51</v>
      </c>
      <c r="D21" s="8">
        <v>42028.6</v>
      </c>
      <c r="E21" s="8">
        <v>30601.1</v>
      </c>
      <c r="F21" s="9">
        <v>-0.27189818361782214</v>
      </c>
      <c r="G21" s="8">
        <v>71688.7</v>
      </c>
      <c r="H21" s="8">
        <v>1271826.7</v>
      </c>
      <c r="I21" s="9">
        <v>16.740964754556856</v>
      </c>
    </row>
    <row r="22" spans="2:9" x14ac:dyDescent="0.25">
      <c r="B22" s="7" t="s">
        <v>40</v>
      </c>
      <c r="C22" s="7" t="s">
        <v>41</v>
      </c>
      <c r="D22" s="8">
        <v>255693.5</v>
      </c>
      <c r="E22" s="8">
        <v>159214.39999999999</v>
      </c>
      <c r="F22" s="9">
        <v>-0.37732324052038868</v>
      </c>
      <c r="G22" s="8">
        <v>531896.69999999995</v>
      </c>
      <c r="H22" s="8">
        <v>406128.4</v>
      </c>
      <c r="I22" s="9">
        <v>-0.23645249162102333</v>
      </c>
    </row>
    <row r="23" spans="2:9" x14ac:dyDescent="0.25">
      <c r="B23" s="7" t="s">
        <v>42</v>
      </c>
      <c r="C23" s="7" t="s">
        <v>43</v>
      </c>
      <c r="D23" s="8">
        <v>114051.4</v>
      </c>
      <c r="E23" s="8">
        <v>112033</v>
      </c>
      <c r="F23" s="9">
        <v>-1.7697283856226154E-2</v>
      </c>
      <c r="G23" s="8">
        <v>238514.7</v>
      </c>
      <c r="H23" s="8">
        <v>224472.2</v>
      </c>
      <c r="I23" s="9">
        <v>-5.8874777948696666E-2</v>
      </c>
    </row>
    <row r="24" spans="2:9" x14ac:dyDescent="0.25">
      <c r="B24" s="7" t="s">
        <v>46</v>
      </c>
      <c r="C24" s="7" t="s">
        <v>47</v>
      </c>
      <c r="D24" s="8">
        <v>64174.400000000001</v>
      </c>
      <c r="E24" s="8">
        <v>61573.8</v>
      </c>
      <c r="F24" s="9">
        <v>-4.0523947243760738E-2</v>
      </c>
      <c r="G24" s="8">
        <v>132847.20000000001</v>
      </c>
      <c r="H24" s="8">
        <v>116372.1</v>
      </c>
      <c r="I24" s="9">
        <v>-0.12401541018553652</v>
      </c>
    </row>
    <row r="25" spans="2:9" x14ac:dyDescent="0.25">
      <c r="B25" s="7" t="s">
        <v>44</v>
      </c>
      <c r="C25" s="7" t="s">
        <v>45</v>
      </c>
      <c r="D25" s="8">
        <v>66823.600000000006</v>
      </c>
      <c r="E25" s="8">
        <v>59800.5</v>
      </c>
      <c r="F25" s="9">
        <v>-0.10509909672630635</v>
      </c>
      <c r="G25" s="8">
        <v>139758.6</v>
      </c>
      <c r="H25" s="8">
        <v>115278.5</v>
      </c>
      <c r="I25" s="9">
        <v>-0.17515988282653094</v>
      </c>
    </row>
    <row r="26" spans="2:9" x14ac:dyDescent="0.25">
      <c r="B26" s="7" t="s">
        <v>48</v>
      </c>
      <c r="C26" s="7" t="s">
        <v>49</v>
      </c>
      <c r="D26" s="8">
        <v>27947</v>
      </c>
      <c r="E26" s="8">
        <v>29896.9</v>
      </c>
      <c r="F26" s="9">
        <v>6.9771352918023499E-2</v>
      </c>
      <c r="G26" s="8">
        <v>58458.1</v>
      </c>
      <c r="H26" s="8">
        <v>63472.5</v>
      </c>
      <c r="I26" s="9">
        <v>8.5777676660719449E-2</v>
      </c>
    </row>
    <row r="27" spans="2:9" x14ac:dyDescent="0.25">
      <c r="B27" s="7" t="s">
        <v>56</v>
      </c>
      <c r="C27" s="7" t="s">
        <v>57</v>
      </c>
      <c r="D27" s="8">
        <v>23129.5</v>
      </c>
      <c r="E27" s="8">
        <v>21670.6</v>
      </c>
      <c r="F27" s="9">
        <v>-6.3075293456408499E-2</v>
      </c>
      <c r="G27" s="8">
        <v>50999.8</v>
      </c>
      <c r="H27" s="8">
        <v>26980.2</v>
      </c>
      <c r="I27" s="9">
        <v>-0.47097439597802349</v>
      </c>
    </row>
    <row r="28" spans="2:9" x14ac:dyDescent="0.25">
      <c r="B28" s="7" t="s">
        <v>52</v>
      </c>
      <c r="C28" s="7" t="s">
        <v>53</v>
      </c>
      <c r="D28" s="8">
        <v>13117.5</v>
      </c>
      <c r="E28" s="8">
        <v>9342.2999999999993</v>
      </c>
      <c r="F28" s="9">
        <v>-0.28779874213836487</v>
      </c>
      <c r="G28" s="8">
        <v>25257.4</v>
      </c>
      <c r="H28" s="8">
        <v>24212.1</v>
      </c>
      <c r="I28" s="9">
        <v>-4.1385890867627007E-2</v>
      </c>
    </row>
    <row r="29" spans="2:9" x14ac:dyDescent="0.25">
      <c r="B29" s="7" t="s">
        <v>54</v>
      </c>
      <c r="C29" s="7" t="s">
        <v>55</v>
      </c>
      <c r="D29" s="8">
        <v>13338.7</v>
      </c>
      <c r="E29" s="8">
        <v>10478.200000000001</v>
      </c>
      <c r="F29" s="9">
        <v>-0.21445118339868197</v>
      </c>
      <c r="G29" s="8">
        <v>23104.3</v>
      </c>
      <c r="H29" s="8">
        <v>19079.8</v>
      </c>
      <c r="I29" s="9">
        <v>-0.17418835454872039</v>
      </c>
    </row>
    <row r="30" spans="2:9" x14ac:dyDescent="0.25">
      <c r="B30" s="7" t="s">
        <v>19</v>
      </c>
      <c r="C30" s="7"/>
      <c r="D30" s="8">
        <v>2298.7000000000698</v>
      </c>
      <c r="E30" s="8">
        <v>285.70000000001164</v>
      </c>
      <c r="F30" s="9">
        <v>-0.87571235915952372</v>
      </c>
      <c r="G30" s="8">
        <v>4095</v>
      </c>
      <c r="H30" s="8">
        <v>651.49999999953434</v>
      </c>
      <c r="I30" s="9">
        <v>-0.8409035409036546</v>
      </c>
    </row>
    <row r="31" spans="2:9" x14ac:dyDescent="0.25">
      <c r="B31" s="10" t="s">
        <v>58</v>
      </c>
      <c r="C31" s="10"/>
      <c r="D31" s="11">
        <v>13450.5</v>
      </c>
      <c r="E31" s="11">
        <v>16949.7</v>
      </c>
      <c r="F31" s="12">
        <v>0.2601538976246236</v>
      </c>
      <c r="G31" s="11">
        <v>31529</v>
      </c>
      <c r="H31" s="11">
        <v>38180.400000000001</v>
      </c>
      <c r="I31" s="12">
        <v>0.21096133718164234</v>
      </c>
    </row>
    <row r="32" spans="2:9" x14ac:dyDescent="0.25">
      <c r="B32" s="7" t="s">
        <v>59</v>
      </c>
      <c r="C32" s="7" t="s">
        <v>60</v>
      </c>
      <c r="D32" s="8">
        <v>3811</v>
      </c>
      <c r="E32" s="8">
        <v>7837.5</v>
      </c>
      <c r="F32" s="9">
        <v>1.0565468381002363</v>
      </c>
      <c r="G32" s="8">
        <v>9108.4</v>
      </c>
      <c r="H32" s="8">
        <v>16492.400000000001</v>
      </c>
      <c r="I32" s="9">
        <v>0.81068025119669773</v>
      </c>
    </row>
    <row r="33" spans="2:9" x14ac:dyDescent="0.25">
      <c r="B33" s="7" t="s">
        <v>63</v>
      </c>
      <c r="C33" s="7" t="s">
        <v>64</v>
      </c>
      <c r="D33" s="8">
        <v>5186</v>
      </c>
      <c r="E33" s="8">
        <v>4775</v>
      </c>
      <c r="F33" s="9">
        <v>-7.9251831854994181E-2</v>
      </c>
      <c r="G33" s="8">
        <v>10935.7</v>
      </c>
      <c r="H33" s="8">
        <v>9108.9</v>
      </c>
      <c r="I33" s="9">
        <v>-0.16704920581215665</v>
      </c>
    </row>
    <row r="34" spans="2:9" x14ac:dyDescent="0.25">
      <c r="B34" s="7" t="s">
        <v>61</v>
      </c>
      <c r="C34" s="7" t="s">
        <v>62</v>
      </c>
      <c r="D34" s="8">
        <v>1745.6</v>
      </c>
      <c r="E34" s="8">
        <v>1884.6</v>
      </c>
      <c r="F34" s="9">
        <v>7.9628780934922094E-2</v>
      </c>
      <c r="G34" s="8">
        <v>4891.6000000000004</v>
      </c>
      <c r="H34" s="8">
        <v>7640.2</v>
      </c>
      <c r="I34" s="9">
        <v>0.56190203614359291</v>
      </c>
    </row>
    <row r="35" spans="2:9" x14ac:dyDescent="0.25">
      <c r="B35" s="7" t="s">
        <v>65</v>
      </c>
      <c r="C35" s="7" t="s">
        <v>66</v>
      </c>
      <c r="D35" s="8">
        <v>665.7</v>
      </c>
      <c r="E35" s="8">
        <v>703</v>
      </c>
      <c r="F35" s="9">
        <v>5.6031245305693256E-2</v>
      </c>
      <c r="G35" s="8">
        <v>1347.6</v>
      </c>
      <c r="H35" s="8">
        <v>1580.6</v>
      </c>
      <c r="I35" s="9">
        <v>0.17289997031760174</v>
      </c>
    </row>
    <row r="36" spans="2:9" x14ac:dyDescent="0.25">
      <c r="B36" s="7" t="s">
        <v>67</v>
      </c>
      <c r="C36" s="7" t="s">
        <v>68</v>
      </c>
      <c r="D36" s="8">
        <v>1021.7</v>
      </c>
      <c r="E36" s="8">
        <v>893.5</v>
      </c>
      <c r="F36" s="9">
        <v>-0.12547714593324855</v>
      </c>
      <c r="G36" s="8">
        <v>2013.2</v>
      </c>
      <c r="H36" s="8">
        <v>1376.2</v>
      </c>
      <c r="I36" s="9">
        <v>-0.31641168289290678</v>
      </c>
    </row>
    <row r="37" spans="2:9" x14ac:dyDescent="0.25">
      <c r="B37" s="7" t="s">
        <v>19</v>
      </c>
      <c r="C37" s="7"/>
      <c r="D37" s="8">
        <v>1020.5</v>
      </c>
      <c r="E37" s="8">
        <v>856.10000000000082</v>
      </c>
      <c r="F37" s="9">
        <v>-0.16109750122488897</v>
      </c>
      <c r="G37" s="8">
        <v>3232.4999999999973</v>
      </c>
      <c r="H37" s="8">
        <v>1982.1000000000006</v>
      </c>
      <c r="I37" s="9">
        <v>-0.38682134570765592</v>
      </c>
    </row>
    <row r="38" spans="2:9" x14ac:dyDescent="0.25">
      <c r="B38" s="4" t="s">
        <v>72</v>
      </c>
      <c r="C38" s="4"/>
      <c r="D38" s="5">
        <v>2708921.6</v>
      </c>
      <c r="E38" s="5">
        <v>1741930</v>
      </c>
      <c r="F38" s="6">
        <v>-0.35696551720064551</v>
      </c>
      <c r="G38" s="5">
        <v>6104812.7000000002</v>
      </c>
      <c r="H38" s="5">
        <v>4523436.2</v>
      </c>
      <c r="I38" s="6">
        <v>-0.2590376769462559</v>
      </c>
    </row>
    <row r="39" spans="2:9" x14ac:dyDescent="0.25">
      <c r="B39" s="7" t="s">
        <v>73</v>
      </c>
      <c r="C39" s="7" t="s">
        <v>74</v>
      </c>
      <c r="D39" s="8">
        <v>1255537.8</v>
      </c>
      <c r="E39" s="8">
        <v>966104.9</v>
      </c>
      <c r="F39" s="9">
        <v>-0.23052503875231789</v>
      </c>
      <c r="G39" s="8">
        <v>3082938.7</v>
      </c>
      <c r="H39" s="8">
        <v>2511251</v>
      </c>
      <c r="I39" s="9">
        <v>-0.18543596082529967</v>
      </c>
    </row>
    <row r="40" spans="2:9" x14ac:dyDescent="0.25">
      <c r="B40" s="7" t="s">
        <v>75</v>
      </c>
      <c r="C40" s="7" t="s">
        <v>76</v>
      </c>
      <c r="D40" s="8">
        <v>511751.8</v>
      </c>
      <c r="E40" s="8">
        <v>309939.7</v>
      </c>
      <c r="F40" s="9">
        <v>-0.39435542776791399</v>
      </c>
      <c r="G40" s="8">
        <v>1112895.2</v>
      </c>
      <c r="H40" s="8">
        <v>811574.1</v>
      </c>
      <c r="I40" s="9">
        <v>-0.27075424532336911</v>
      </c>
    </row>
    <row r="41" spans="2:9" x14ac:dyDescent="0.25">
      <c r="B41" s="7" t="s">
        <v>77</v>
      </c>
      <c r="C41" s="7" t="s">
        <v>78</v>
      </c>
      <c r="D41" s="8">
        <v>416947.3</v>
      </c>
      <c r="E41" s="8">
        <v>306671.40000000002</v>
      </c>
      <c r="F41" s="9">
        <v>-0.2644840247196707</v>
      </c>
      <c r="G41" s="8">
        <v>790000.9</v>
      </c>
      <c r="H41" s="8">
        <v>584357.80000000005</v>
      </c>
      <c r="I41" s="9">
        <v>-0.26030742496622472</v>
      </c>
    </row>
    <row r="42" spans="2:9" x14ac:dyDescent="0.25">
      <c r="B42" s="7" t="s">
        <v>79</v>
      </c>
      <c r="C42" s="7" t="s">
        <v>80</v>
      </c>
      <c r="D42" s="8">
        <v>206567.5</v>
      </c>
      <c r="E42" s="8">
        <v>19196.400000000001</v>
      </c>
      <c r="F42" s="9">
        <v>-0.90706960194609509</v>
      </c>
      <c r="G42" s="8">
        <v>504423.1</v>
      </c>
      <c r="H42" s="8">
        <v>260229.2</v>
      </c>
      <c r="I42" s="9">
        <v>-0.48410530762766413</v>
      </c>
    </row>
    <row r="43" spans="2:9" x14ac:dyDescent="0.25">
      <c r="B43" s="7" t="s">
        <v>81</v>
      </c>
      <c r="C43" s="7" t="s">
        <v>81</v>
      </c>
      <c r="D43" s="8">
        <v>77948.5</v>
      </c>
      <c r="E43" s="8">
        <v>50740.2</v>
      </c>
      <c r="F43" s="9">
        <v>-0.34905482465987159</v>
      </c>
      <c r="G43" s="8">
        <v>218790.1</v>
      </c>
      <c r="H43" s="8">
        <v>136647.79999999999</v>
      </c>
      <c r="I43" s="9">
        <v>-0.37543883384120225</v>
      </c>
    </row>
    <row r="44" spans="2:9" x14ac:dyDescent="0.25">
      <c r="B44" s="7" t="s">
        <v>84</v>
      </c>
      <c r="C44" s="7" t="s">
        <v>85</v>
      </c>
      <c r="D44" s="8">
        <v>19262.599999999999</v>
      </c>
      <c r="E44" s="8">
        <v>18362.8</v>
      </c>
      <c r="F44" s="9">
        <v>-4.6712281831113089E-2</v>
      </c>
      <c r="G44" s="8">
        <v>37051.1</v>
      </c>
      <c r="H44" s="8">
        <v>41239.599999999999</v>
      </c>
      <c r="I44" s="9">
        <v>0.11304657621501124</v>
      </c>
    </row>
    <row r="45" spans="2:9" x14ac:dyDescent="0.25">
      <c r="B45" s="7" t="s">
        <v>82</v>
      </c>
      <c r="C45" s="7" t="s">
        <v>83</v>
      </c>
      <c r="D45" s="8">
        <v>20027</v>
      </c>
      <c r="E45" s="8">
        <v>6937.5</v>
      </c>
      <c r="F45" s="9">
        <v>-0.65359264992260446</v>
      </c>
      <c r="G45" s="8">
        <v>35175.5</v>
      </c>
      <c r="H45" s="8">
        <v>32421.5</v>
      </c>
      <c r="I45" s="9">
        <v>-7.8293130161618207E-2</v>
      </c>
    </row>
    <row r="46" spans="2:9" x14ac:dyDescent="0.25">
      <c r="B46" s="7" t="s">
        <v>88</v>
      </c>
      <c r="C46" s="7" t="s">
        <v>89</v>
      </c>
      <c r="D46" s="8">
        <v>28665.1</v>
      </c>
      <c r="E46" s="8">
        <v>16501.599999999999</v>
      </c>
      <c r="F46" s="9">
        <v>-0.42433132973546228</v>
      </c>
      <c r="G46" s="8">
        <v>53465.9</v>
      </c>
      <c r="H46" s="8">
        <v>31321.4</v>
      </c>
      <c r="I46" s="9">
        <v>-0.41417987913791776</v>
      </c>
    </row>
    <row r="47" spans="2:9" x14ac:dyDescent="0.25">
      <c r="B47" s="7" t="s">
        <v>86</v>
      </c>
      <c r="C47" s="7" t="s">
        <v>87</v>
      </c>
      <c r="D47" s="8">
        <v>25549.8</v>
      </c>
      <c r="E47" s="8">
        <v>9032.2999999999993</v>
      </c>
      <c r="F47" s="9">
        <v>-0.6464825556364433</v>
      </c>
      <c r="G47" s="8">
        <v>54316.6</v>
      </c>
      <c r="H47" s="8">
        <v>25882.799999999999</v>
      </c>
      <c r="I47" s="9">
        <v>-0.52348269221563948</v>
      </c>
    </row>
    <row r="48" spans="2:9" x14ac:dyDescent="0.25">
      <c r="B48" s="7" t="s">
        <v>92</v>
      </c>
      <c r="C48" s="7" t="s">
        <v>93</v>
      </c>
      <c r="D48" s="8">
        <v>5118.2</v>
      </c>
      <c r="E48" s="8">
        <v>7048.5</v>
      </c>
      <c r="F48" s="9">
        <v>0.37714430854597314</v>
      </c>
      <c r="G48" s="8">
        <v>11853.8</v>
      </c>
      <c r="H48" s="8">
        <v>16673.5</v>
      </c>
      <c r="I48" s="9">
        <v>0.40659535338878672</v>
      </c>
    </row>
    <row r="49" spans="2:9" x14ac:dyDescent="0.25">
      <c r="B49" s="7" t="s">
        <v>90</v>
      </c>
      <c r="C49" s="7" t="s">
        <v>91</v>
      </c>
      <c r="D49" s="8">
        <v>11780.1</v>
      </c>
      <c r="E49" s="8">
        <v>4989.7</v>
      </c>
      <c r="F49" s="9">
        <v>-0.57642974168300776</v>
      </c>
      <c r="G49" s="8">
        <v>27401</v>
      </c>
      <c r="H49" s="8">
        <v>15087.9</v>
      </c>
      <c r="I49" s="9">
        <v>-0.44936681143023982</v>
      </c>
    </row>
    <row r="50" spans="2:9" x14ac:dyDescent="0.25">
      <c r="B50" s="7" t="s">
        <v>94</v>
      </c>
      <c r="C50" s="7" t="s">
        <v>95</v>
      </c>
      <c r="D50" s="8">
        <v>9110.9</v>
      </c>
      <c r="E50" s="8">
        <v>5465</v>
      </c>
      <c r="F50" s="9">
        <v>-0.40016902830675338</v>
      </c>
      <c r="G50" s="8">
        <v>15042.8</v>
      </c>
      <c r="H50" s="8">
        <v>11824.9</v>
      </c>
      <c r="I50" s="9">
        <v>-0.21391629217964736</v>
      </c>
    </row>
    <row r="51" spans="2:9" x14ac:dyDescent="0.25">
      <c r="B51" s="7" t="s">
        <v>98</v>
      </c>
      <c r="C51" s="7" t="s">
        <v>99</v>
      </c>
      <c r="D51" s="8">
        <v>6835.8</v>
      </c>
      <c r="E51" s="8">
        <v>3547.7</v>
      </c>
      <c r="F51" s="9">
        <v>-0.48101173235027361</v>
      </c>
      <c r="G51" s="8">
        <v>16517.900000000001</v>
      </c>
      <c r="H51" s="8">
        <v>8002.1</v>
      </c>
      <c r="I51" s="9">
        <v>-0.51554979749241736</v>
      </c>
    </row>
    <row r="52" spans="2:9" x14ac:dyDescent="0.25">
      <c r="B52" s="7" t="s">
        <v>96</v>
      </c>
      <c r="C52" s="7" t="s">
        <v>97</v>
      </c>
      <c r="D52" s="8">
        <v>5088.6000000000004</v>
      </c>
      <c r="E52" s="8">
        <v>2294.1999999999998</v>
      </c>
      <c r="F52" s="9">
        <v>-0.5491490783319577</v>
      </c>
      <c r="G52" s="8">
        <v>10463</v>
      </c>
      <c r="H52" s="8">
        <v>6770.8</v>
      </c>
      <c r="I52" s="9">
        <v>-0.3528815827200612</v>
      </c>
    </row>
    <row r="53" spans="2:9" x14ac:dyDescent="0.25">
      <c r="B53" s="7" t="s">
        <v>172</v>
      </c>
      <c r="C53" s="7" t="s">
        <v>173</v>
      </c>
      <c r="D53" s="8">
        <v>8658.2999999999993</v>
      </c>
      <c r="E53" s="8">
        <v>6326.5</v>
      </c>
      <c r="F53" s="9">
        <v>-0.269313837589365</v>
      </c>
      <c r="G53" s="8">
        <v>8729</v>
      </c>
      <c r="H53" s="8">
        <v>6376.6</v>
      </c>
      <c r="I53" s="9">
        <v>-0.26949249627677851</v>
      </c>
    </row>
    <row r="54" spans="2:9" x14ac:dyDescent="0.25">
      <c r="B54" s="7" t="s">
        <v>100</v>
      </c>
      <c r="C54" s="7" t="s">
        <v>101</v>
      </c>
      <c r="D54" s="8">
        <v>14491.5</v>
      </c>
      <c r="E54" s="8">
        <v>2389.4</v>
      </c>
      <c r="F54" s="9">
        <v>-0.83511713763240514</v>
      </c>
      <c r="G54" s="8">
        <v>32521.599999999999</v>
      </c>
      <c r="H54" s="8">
        <v>6036.1</v>
      </c>
      <c r="I54" s="9">
        <v>-0.81439720062973531</v>
      </c>
    </row>
    <row r="55" spans="2:9" x14ac:dyDescent="0.25">
      <c r="B55" s="7" t="s">
        <v>104</v>
      </c>
      <c r="C55" s="7" t="s">
        <v>105</v>
      </c>
      <c r="D55" s="8">
        <v>78725.7</v>
      </c>
      <c r="E55" s="8">
        <v>2247.1999999999998</v>
      </c>
      <c r="F55" s="9">
        <v>-0.97145531891110526</v>
      </c>
      <c r="G55" s="8">
        <v>81935.8</v>
      </c>
      <c r="H55" s="8">
        <v>4307.6000000000004</v>
      </c>
      <c r="I55" s="9">
        <v>-0.9474271319740577</v>
      </c>
    </row>
    <row r="56" spans="2:9" x14ac:dyDescent="0.25">
      <c r="B56" s="7" t="s">
        <v>102</v>
      </c>
      <c r="C56" s="7" t="s">
        <v>103</v>
      </c>
      <c r="D56" s="8">
        <v>1935</v>
      </c>
      <c r="E56" s="8">
        <v>1783.3</v>
      </c>
      <c r="F56" s="9">
        <v>-7.8397932816537508E-2</v>
      </c>
      <c r="G56" s="8">
        <v>2229.6999999999998</v>
      </c>
      <c r="H56" s="8">
        <v>4158.6000000000004</v>
      </c>
      <c r="I56" s="9">
        <v>0.86509395882854223</v>
      </c>
    </row>
    <row r="57" spans="2:9" x14ac:dyDescent="0.25">
      <c r="B57" s="7" t="s">
        <v>19</v>
      </c>
      <c r="C57" s="7"/>
      <c r="D57" s="8">
        <v>4920.1000000000931</v>
      </c>
      <c r="E57" s="8">
        <v>2351.7000000001863</v>
      </c>
      <c r="F57" s="9">
        <v>-0.5220219101237491</v>
      </c>
      <c r="G57" s="8">
        <v>9061.0000000009313</v>
      </c>
      <c r="H57" s="8">
        <v>9272.9000000013039</v>
      </c>
      <c r="I57" s="9">
        <v>2.3385939741789041E-2</v>
      </c>
    </row>
    <row r="58" spans="2:9" x14ac:dyDescent="0.25">
      <c r="B58" s="4" t="s">
        <v>106</v>
      </c>
      <c r="C58" s="4"/>
      <c r="D58" s="5">
        <v>755923.5</v>
      </c>
      <c r="E58" s="5">
        <v>545053.19999999995</v>
      </c>
      <c r="F58" s="6">
        <v>-0.27895719606547498</v>
      </c>
      <c r="G58" s="5">
        <v>1645250.7</v>
      </c>
      <c r="H58" s="5">
        <v>1314209.7</v>
      </c>
      <c r="I58" s="6">
        <v>-0.20121006482477111</v>
      </c>
    </row>
    <row r="59" spans="2:9" x14ac:dyDescent="0.25">
      <c r="B59" s="7" t="s">
        <v>107</v>
      </c>
      <c r="C59" s="7" t="s">
        <v>108</v>
      </c>
      <c r="D59" s="8">
        <v>121380.8</v>
      </c>
      <c r="E59" s="8">
        <v>102513.7</v>
      </c>
      <c r="F59" s="9">
        <v>-0.15543726849715944</v>
      </c>
      <c r="G59" s="8">
        <v>335705.4</v>
      </c>
      <c r="H59" s="8">
        <v>256207.2</v>
      </c>
      <c r="I59" s="9">
        <v>-0.23680941682796885</v>
      </c>
    </row>
    <row r="60" spans="2:9" x14ac:dyDescent="0.25">
      <c r="B60" s="7" t="s">
        <v>109</v>
      </c>
      <c r="C60" s="7" t="s">
        <v>110</v>
      </c>
      <c r="D60" s="8">
        <v>108936.1</v>
      </c>
      <c r="E60" s="8">
        <v>59975.1</v>
      </c>
      <c r="F60" s="9">
        <v>-0.44944696937011697</v>
      </c>
      <c r="G60" s="8">
        <v>155845.5</v>
      </c>
      <c r="H60" s="8">
        <v>176103.2</v>
      </c>
      <c r="I60" s="9">
        <v>0.12998578720591869</v>
      </c>
    </row>
    <row r="61" spans="2:9" x14ac:dyDescent="0.25">
      <c r="B61" s="7" t="s">
        <v>113</v>
      </c>
      <c r="C61" s="7" t="s">
        <v>114</v>
      </c>
      <c r="D61" s="8">
        <v>53346.6</v>
      </c>
      <c r="E61" s="8">
        <v>60480.7</v>
      </c>
      <c r="F61" s="9">
        <v>0.13373110938654009</v>
      </c>
      <c r="G61" s="8">
        <v>124788.1</v>
      </c>
      <c r="H61" s="8">
        <v>126726.5</v>
      </c>
      <c r="I61" s="9">
        <v>1.5533532444199416E-2</v>
      </c>
    </row>
    <row r="62" spans="2:9" x14ac:dyDescent="0.25">
      <c r="B62" s="7" t="s">
        <v>111</v>
      </c>
      <c r="C62" s="7" t="s">
        <v>112</v>
      </c>
      <c r="D62" s="8">
        <v>92726.9</v>
      </c>
      <c r="E62" s="8">
        <v>53933.3</v>
      </c>
      <c r="F62" s="9">
        <v>-0.41836403460053118</v>
      </c>
      <c r="G62" s="8">
        <v>229459.8</v>
      </c>
      <c r="H62" s="8">
        <v>125942.5</v>
      </c>
      <c r="I62" s="9">
        <v>-0.45113479572456694</v>
      </c>
    </row>
    <row r="63" spans="2:9" x14ac:dyDescent="0.25">
      <c r="B63" s="7" t="s">
        <v>115</v>
      </c>
      <c r="C63" s="7" t="s">
        <v>116</v>
      </c>
      <c r="D63" s="8">
        <v>83265.899999999994</v>
      </c>
      <c r="E63" s="8">
        <v>28123.9</v>
      </c>
      <c r="F63" s="9">
        <v>-0.66223988451454918</v>
      </c>
      <c r="G63" s="8">
        <v>138483.1</v>
      </c>
      <c r="H63" s="8">
        <v>92097.1</v>
      </c>
      <c r="I63" s="9">
        <v>-0.33495783962086345</v>
      </c>
    </row>
    <row r="64" spans="2:9" x14ac:dyDescent="0.25">
      <c r="B64" s="7" t="s">
        <v>121</v>
      </c>
      <c r="C64" s="7" t="s">
        <v>122</v>
      </c>
      <c r="D64" s="8">
        <v>67391.100000000006</v>
      </c>
      <c r="E64" s="8">
        <v>51753.3</v>
      </c>
      <c r="F64" s="9">
        <v>-0.23204547781531981</v>
      </c>
      <c r="G64" s="8">
        <v>150635.70000000001</v>
      </c>
      <c r="H64" s="8">
        <v>87552.4</v>
      </c>
      <c r="I64" s="9">
        <v>-0.41878054139888499</v>
      </c>
    </row>
    <row r="65" spans="2:9" x14ac:dyDescent="0.25">
      <c r="B65" s="7" t="s">
        <v>117</v>
      </c>
      <c r="C65" s="7" t="s">
        <v>118</v>
      </c>
      <c r="D65" s="8">
        <v>3635.1</v>
      </c>
      <c r="E65" s="8">
        <v>22625.7</v>
      </c>
      <c r="F65" s="9">
        <v>5.2242304200709748</v>
      </c>
      <c r="G65" s="8">
        <v>70434.3</v>
      </c>
      <c r="H65" s="8">
        <v>85145.5</v>
      </c>
      <c r="I65" s="9">
        <v>0.20886414715557611</v>
      </c>
    </row>
    <row r="66" spans="2:9" x14ac:dyDescent="0.25">
      <c r="B66" s="7" t="s">
        <v>119</v>
      </c>
      <c r="C66" s="7" t="s">
        <v>120</v>
      </c>
      <c r="D66" s="8">
        <v>50456.6</v>
      </c>
      <c r="E66" s="8">
        <v>25178.799999999999</v>
      </c>
      <c r="F66" s="9">
        <v>-0.50098104113237918</v>
      </c>
      <c r="G66" s="8">
        <v>110509.2</v>
      </c>
      <c r="H66" s="8">
        <v>67721.100000000006</v>
      </c>
      <c r="I66" s="9">
        <v>-0.38719038776862014</v>
      </c>
    </row>
    <row r="67" spans="2:9" x14ac:dyDescent="0.25">
      <c r="B67" s="7" t="s">
        <v>127</v>
      </c>
      <c r="C67" s="7" t="s">
        <v>128</v>
      </c>
      <c r="D67" s="8">
        <v>4163.7</v>
      </c>
      <c r="E67" s="8">
        <v>15468.7</v>
      </c>
      <c r="F67" s="9">
        <v>2.7151331748204726</v>
      </c>
      <c r="G67" s="8">
        <v>11398.8</v>
      </c>
      <c r="H67" s="8">
        <v>26093.4</v>
      </c>
      <c r="I67" s="9">
        <v>1.2891356984945785</v>
      </c>
    </row>
    <row r="68" spans="2:9" x14ac:dyDescent="0.25">
      <c r="B68" s="7" t="s">
        <v>123</v>
      </c>
      <c r="C68" s="7" t="s">
        <v>124</v>
      </c>
      <c r="D68" s="8">
        <v>8829.1</v>
      </c>
      <c r="E68" s="8">
        <v>7275.1</v>
      </c>
      <c r="F68" s="9">
        <v>-0.17600887972726553</v>
      </c>
      <c r="G68" s="8">
        <v>30929.200000000001</v>
      </c>
      <c r="H68" s="8">
        <v>22985.4</v>
      </c>
      <c r="I68" s="9">
        <v>-0.25683819820751908</v>
      </c>
    </row>
    <row r="69" spans="2:9" x14ac:dyDescent="0.25">
      <c r="B69" s="7" t="s">
        <v>135</v>
      </c>
      <c r="C69" s="7" t="s">
        <v>136</v>
      </c>
      <c r="D69" s="8">
        <v>2959.2</v>
      </c>
      <c r="E69" s="8">
        <v>15846.7</v>
      </c>
      <c r="F69" s="9">
        <v>4.3550621789672892</v>
      </c>
      <c r="G69" s="8">
        <v>21968.2</v>
      </c>
      <c r="H69" s="8">
        <v>19484.099999999999</v>
      </c>
      <c r="I69" s="9">
        <v>-0.11307708414890627</v>
      </c>
    </row>
    <row r="70" spans="2:9" x14ac:dyDescent="0.25">
      <c r="B70" s="7" t="s">
        <v>125</v>
      </c>
      <c r="C70" s="7" t="s">
        <v>126</v>
      </c>
      <c r="D70" s="8">
        <v>13928.3</v>
      </c>
      <c r="E70" s="8">
        <v>1188.0999999999999</v>
      </c>
      <c r="F70" s="9">
        <v>-0.91469885054170286</v>
      </c>
      <c r="G70" s="8">
        <v>16617.5</v>
      </c>
      <c r="H70" s="8">
        <v>11910.6</v>
      </c>
      <c r="I70" s="9">
        <v>-0.28324958627952457</v>
      </c>
    </row>
    <row r="71" spans="2:9" x14ac:dyDescent="0.25">
      <c r="B71" s="7" t="s">
        <v>131</v>
      </c>
      <c r="C71" s="7" t="s">
        <v>132</v>
      </c>
      <c r="D71" s="8">
        <v>25344.2</v>
      </c>
      <c r="E71" s="8">
        <v>4132.3999999999996</v>
      </c>
      <c r="F71" s="9">
        <v>-0.83694888771395426</v>
      </c>
      <c r="G71" s="8">
        <v>31024.3</v>
      </c>
      <c r="H71" s="8">
        <v>9123.6</v>
      </c>
      <c r="I71" s="9">
        <v>-0.70592084269427513</v>
      </c>
    </row>
    <row r="72" spans="2:9" x14ac:dyDescent="0.25">
      <c r="B72" s="7" t="s">
        <v>129</v>
      </c>
      <c r="C72" s="7" t="s">
        <v>130</v>
      </c>
      <c r="D72" s="8">
        <v>2049</v>
      </c>
      <c r="E72" s="8">
        <v>2633.5</v>
      </c>
      <c r="F72" s="9">
        <v>0.28526110297706198</v>
      </c>
      <c r="G72" s="8">
        <v>6847.3</v>
      </c>
      <c r="H72" s="8">
        <v>9047.6</v>
      </c>
      <c r="I72" s="9">
        <v>0.32133833773896292</v>
      </c>
    </row>
    <row r="73" spans="2:9" x14ac:dyDescent="0.25">
      <c r="B73" s="7" t="s">
        <v>133</v>
      </c>
      <c r="C73" s="7" t="s">
        <v>134</v>
      </c>
      <c r="D73" s="8">
        <v>2750.5</v>
      </c>
      <c r="E73" s="8">
        <v>3749.4</v>
      </c>
      <c r="F73" s="9">
        <v>0.36317033266678789</v>
      </c>
      <c r="G73" s="8">
        <v>6166.1</v>
      </c>
      <c r="H73" s="8">
        <v>8401.7999999999993</v>
      </c>
      <c r="I73" s="9">
        <v>0.36257926404047924</v>
      </c>
    </row>
    <row r="74" spans="2:9" x14ac:dyDescent="0.25">
      <c r="B74" s="7" t="s">
        <v>137</v>
      </c>
      <c r="C74" s="7" t="s">
        <v>138</v>
      </c>
      <c r="D74" s="8">
        <v>1334.1</v>
      </c>
      <c r="E74" s="8">
        <v>1503.7</v>
      </c>
      <c r="F74" s="9">
        <v>0.12712690203133215</v>
      </c>
      <c r="G74" s="8">
        <v>3735.4</v>
      </c>
      <c r="H74" s="8">
        <v>3184.1</v>
      </c>
      <c r="I74" s="9">
        <v>-0.14758794238903472</v>
      </c>
    </row>
    <row r="75" spans="2:9" x14ac:dyDescent="0.25">
      <c r="B75" s="7" t="s">
        <v>139</v>
      </c>
      <c r="C75" s="7" t="s">
        <v>140</v>
      </c>
      <c r="D75" s="8">
        <v>1046.4000000000001</v>
      </c>
      <c r="E75" s="8">
        <v>1813.8</v>
      </c>
      <c r="F75" s="9">
        <v>0.73337155963302725</v>
      </c>
      <c r="G75" s="8">
        <v>1803.1</v>
      </c>
      <c r="H75" s="8">
        <v>2788.7</v>
      </c>
      <c r="I75" s="9">
        <v>0.54661416449448175</v>
      </c>
    </row>
    <row r="76" spans="2:9" x14ac:dyDescent="0.25">
      <c r="B76" s="24" t="s">
        <v>174</v>
      </c>
      <c r="C76" s="24"/>
      <c r="D76" s="25">
        <v>6776.7000000001863</v>
      </c>
      <c r="E76" s="25">
        <v>2874.9999999999418</v>
      </c>
      <c r="F76" s="26">
        <v>-0.57575220977764063</v>
      </c>
      <c r="G76" s="25">
        <v>10192.699999999953</v>
      </c>
      <c r="H76" s="25">
        <v>7269.2999999998137</v>
      </c>
      <c r="I76" s="26">
        <v>-0.28681311134440857</v>
      </c>
    </row>
    <row r="77" spans="2:9" x14ac:dyDescent="0.25">
      <c r="B77" s="27" t="s">
        <v>175</v>
      </c>
      <c r="C77" s="24"/>
      <c r="D77" s="25">
        <v>650320.30000000005</v>
      </c>
      <c r="E77" s="25">
        <v>461070.89999999997</v>
      </c>
      <c r="F77" s="26">
        <v>-0.29100952253835544</v>
      </c>
      <c r="G77" s="25">
        <v>1456543.7000000002</v>
      </c>
      <c r="H77" s="25">
        <v>1137784.1000000003</v>
      </c>
      <c r="I77" s="26">
        <v>-0.21884657494313409</v>
      </c>
    </row>
    <row r="78" spans="2:9" x14ac:dyDescent="0.25">
      <c r="B78" s="7" t="s">
        <v>146</v>
      </c>
      <c r="C78" s="7" t="s">
        <v>147</v>
      </c>
      <c r="D78" s="8">
        <v>66585.8</v>
      </c>
      <c r="E78" s="8">
        <v>45169.7</v>
      </c>
      <c r="F78" s="9">
        <v>-0.32163163917832338</v>
      </c>
      <c r="G78" s="8">
        <v>115860.2</v>
      </c>
      <c r="H78" s="8">
        <v>85118.399999999994</v>
      </c>
      <c r="I78" s="9">
        <v>-0.26533529201572248</v>
      </c>
    </row>
    <row r="79" spans="2:9" x14ac:dyDescent="0.25">
      <c r="B79" s="7" t="s">
        <v>144</v>
      </c>
      <c r="C79" s="7" t="s">
        <v>145</v>
      </c>
      <c r="D79" s="8">
        <v>33492.800000000003</v>
      </c>
      <c r="E79" s="8">
        <v>34870.199999999997</v>
      </c>
      <c r="F79" s="9">
        <v>4.1125256771604501E-2</v>
      </c>
      <c r="G79" s="8">
        <v>58618.7</v>
      </c>
      <c r="H79" s="8">
        <v>75433</v>
      </c>
      <c r="I79" s="9">
        <v>0.28684191222255029</v>
      </c>
    </row>
    <row r="80" spans="2:9" x14ac:dyDescent="0.25">
      <c r="B80" s="7" t="s">
        <v>150</v>
      </c>
      <c r="C80" s="7" t="s">
        <v>151</v>
      </c>
      <c r="D80" s="8">
        <v>4133.1000000000004</v>
      </c>
      <c r="E80" s="8">
        <v>2516.5</v>
      </c>
      <c r="F80" s="9">
        <v>-0.39113498342648378</v>
      </c>
      <c r="G80" s="8">
        <v>9010</v>
      </c>
      <c r="H80" s="8">
        <v>6565.7</v>
      </c>
      <c r="I80" s="9">
        <v>-0.27128745837957824</v>
      </c>
    </row>
    <row r="81" spans="2:9" x14ac:dyDescent="0.25">
      <c r="B81" s="7" t="s">
        <v>148</v>
      </c>
      <c r="C81" s="7" t="s">
        <v>149</v>
      </c>
      <c r="D81" s="8">
        <v>302.3</v>
      </c>
      <c r="E81" s="8">
        <v>0</v>
      </c>
      <c r="F81" s="9">
        <v>-1</v>
      </c>
      <c r="G81" s="8">
        <v>1761.1</v>
      </c>
      <c r="H81" s="8">
        <v>5193.5</v>
      </c>
      <c r="I81" s="9">
        <v>1.9490091420135145</v>
      </c>
    </row>
    <row r="82" spans="2:9" x14ac:dyDescent="0.25">
      <c r="B82" s="7" t="s">
        <v>19</v>
      </c>
      <c r="C82" s="7"/>
      <c r="D82" s="8">
        <v>1089.1999999999473</v>
      </c>
      <c r="E82" s="8">
        <v>1425.8999999999942</v>
      </c>
      <c r="F82" s="9">
        <v>0.30912596401034076</v>
      </c>
      <c r="G82" s="8">
        <v>3456.9999999997731</v>
      </c>
      <c r="H82" s="8">
        <v>4114.9999999996326</v>
      </c>
      <c r="I82" s="9">
        <v>0.19033844373731634</v>
      </c>
    </row>
    <row r="83" spans="2:9" x14ac:dyDescent="0.25">
      <c r="B83" s="4" t="s">
        <v>156</v>
      </c>
      <c r="C83" s="4"/>
      <c r="D83" s="5">
        <v>105951.8</v>
      </c>
      <c r="E83" s="5">
        <v>75569.399999999994</v>
      </c>
      <c r="F83" s="6">
        <v>-0.28675680828452188</v>
      </c>
      <c r="G83" s="5">
        <v>196016.7</v>
      </c>
      <c r="H83" s="5">
        <v>100835.8</v>
      </c>
      <c r="I83" s="6">
        <v>-0.48557546372324401</v>
      </c>
    </row>
    <row r="84" spans="2:9" x14ac:dyDescent="0.25">
      <c r="B84" s="7" t="s">
        <v>157</v>
      </c>
      <c r="C84" s="7" t="s">
        <v>158</v>
      </c>
      <c r="D84" s="8">
        <v>96073.1</v>
      </c>
      <c r="E84" s="8">
        <v>68247</v>
      </c>
      <c r="F84" s="9">
        <v>-0.28963466360510903</v>
      </c>
      <c r="G84" s="8">
        <v>178822.6</v>
      </c>
      <c r="H84" s="8">
        <v>88677.6</v>
      </c>
      <c r="I84" s="9">
        <v>-0.50410294895611629</v>
      </c>
    </row>
    <row r="85" spans="2:9" x14ac:dyDescent="0.25">
      <c r="B85" s="7" t="s">
        <v>159</v>
      </c>
      <c r="C85" s="7" t="s">
        <v>160</v>
      </c>
      <c r="D85" s="8">
        <v>9696.7000000000007</v>
      </c>
      <c r="E85" s="8">
        <v>7000.8</v>
      </c>
      <c r="F85" s="9">
        <v>-0.27802241999855626</v>
      </c>
      <c r="G85" s="8">
        <v>16605.7</v>
      </c>
      <c r="H85" s="8">
        <v>11402.7</v>
      </c>
      <c r="I85" s="9">
        <v>-0.3133261470458939</v>
      </c>
    </row>
    <row r="86" spans="2:9" x14ac:dyDescent="0.25">
      <c r="B86" s="7" t="s">
        <v>19</v>
      </c>
      <c r="C86" s="7"/>
      <c r="D86" s="8">
        <v>181.99999999999636</v>
      </c>
      <c r="E86" s="8">
        <v>321.599999999994</v>
      </c>
      <c r="F86" s="9">
        <v>0.76703296703296941</v>
      </c>
      <c r="G86" s="8">
        <v>588.40000000000509</v>
      </c>
      <c r="H86" s="8">
        <v>755.49999999999636</v>
      </c>
      <c r="I86" s="9">
        <v>0.28399048266483651</v>
      </c>
    </row>
    <row r="87" spans="2:9" x14ac:dyDescent="0.25">
      <c r="B87" s="4" t="s">
        <v>161</v>
      </c>
      <c r="C87" s="4"/>
      <c r="D87" s="5">
        <v>53705.8</v>
      </c>
      <c r="E87" s="5">
        <v>45063.1</v>
      </c>
      <c r="F87" s="6">
        <v>-0.16092675279020152</v>
      </c>
      <c r="G87" s="5">
        <v>119131.9</v>
      </c>
      <c r="H87" s="5">
        <v>87196.800000000003</v>
      </c>
      <c r="I87" s="6">
        <v>-0.2680650606596553</v>
      </c>
    </row>
    <row r="88" spans="2:9" s="19" customFormat="1" x14ac:dyDescent="0.25">
      <c r="B88" s="28" t="s">
        <v>162</v>
      </c>
      <c r="C88" s="28"/>
      <c r="D88" s="17">
        <v>9267.1</v>
      </c>
      <c r="E88" s="17">
        <v>6825.5</v>
      </c>
      <c r="F88" s="18">
        <v>-0.2634696938632366</v>
      </c>
      <c r="G88" s="17">
        <v>19213.099999999999</v>
      </c>
      <c r="H88" s="17">
        <v>14217.2</v>
      </c>
      <c r="I88" s="18">
        <v>-0.26002571162383992</v>
      </c>
    </row>
    <row r="89" spans="2:9" s="19" customFormat="1" x14ac:dyDescent="0.25">
      <c r="B89" s="28" t="s">
        <v>163</v>
      </c>
      <c r="C89" s="28"/>
      <c r="D89" s="17">
        <v>44185.2</v>
      </c>
      <c r="E89" s="17">
        <v>33156.1</v>
      </c>
      <c r="F89" s="18">
        <v>-0.2496107293844998</v>
      </c>
      <c r="G89" s="17">
        <v>99360.9</v>
      </c>
      <c r="H89" s="17">
        <v>67611.899999999994</v>
      </c>
      <c r="I89" s="18">
        <v>-0.31953212984181911</v>
      </c>
    </row>
    <row r="90" spans="2:9" s="19" customFormat="1" x14ac:dyDescent="0.25">
      <c r="B90" s="28" t="s">
        <v>164</v>
      </c>
      <c r="C90" s="28"/>
      <c r="D90" s="17">
        <v>253.4</v>
      </c>
      <c r="E90" s="17">
        <v>5081.6000000000004</v>
      </c>
      <c r="F90" s="18">
        <v>19.05367008681926</v>
      </c>
      <c r="G90" s="17">
        <v>557.9</v>
      </c>
      <c r="H90" s="17">
        <v>5367.6</v>
      </c>
      <c r="I90" s="18">
        <v>8.6210790464240912</v>
      </c>
    </row>
    <row r="91" spans="2:9" x14ac:dyDescent="0.25">
      <c r="B91" s="20" t="s">
        <v>176</v>
      </c>
      <c r="C91" s="20"/>
      <c r="D91" s="21">
        <v>5362536.4000000004</v>
      </c>
      <c r="E91" s="21">
        <v>3836335.1</v>
      </c>
      <c r="F91" s="22">
        <v>-0.28460437117032911</v>
      </c>
      <c r="G91" s="21">
        <v>11763696.699999999</v>
      </c>
      <c r="H91" s="21">
        <v>10127568</v>
      </c>
      <c r="I91" s="22">
        <v>-0.13908287009813836</v>
      </c>
    </row>
    <row r="92" spans="2:9" ht="27" customHeight="1" x14ac:dyDescent="0.25">
      <c r="B92" s="226" t="s">
        <v>177</v>
      </c>
      <c r="C92" s="227"/>
      <c r="D92" s="227"/>
      <c r="E92" s="227"/>
      <c r="F92" s="227"/>
      <c r="G92" s="227"/>
      <c r="H92" s="227"/>
      <c r="I92" s="227"/>
    </row>
    <row r="93" spans="2:9" x14ac:dyDescent="0.25">
      <c r="B93" s="29" t="s">
        <v>178</v>
      </c>
      <c r="C93" s="30"/>
      <c r="D93" s="30"/>
      <c r="E93" s="31"/>
      <c r="F93" s="31"/>
      <c r="G93" s="30"/>
      <c r="H93" s="30"/>
      <c r="I93" s="31"/>
    </row>
    <row r="94" spans="2:9" x14ac:dyDescent="0.25">
      <c r="B94" s="29" t="s">
        <v>179</v>
      </c>
      <c r="C94" s="30"/>
      <c r="D94" s="30"/>
      <c r="E94" s="31"/>
      <c r="F94" s="31"/>
      <c r="G94" s="30"/>
      <c r="H94" s="30"/>
      <c r="I94" s="31"/>
    </row>
  </sheetData>
  <mergeCells count="2">
    <mergeCell ref="B1:I1"/>
    <mergeCell ref="B92:I9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0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2" max="2" width="26.28515625" customWidth="1"/>
    <col min="3" max="3" width="14.140625" customWidth="1"/>
    <col min="4" max="5" width="16.85546875" style="8" bestFit="1" customWidth="1"/>
    <col min="6" max="6" width="7.7109375" style="9" customWidth="1"/>
  </cols>
  <sheetData>
    <row r="2" spans="2:6" x14ac:dyDescent="0.25">
      <c r="B2" s="224" t="s">
        <v>0</v>
      </c>
      <c r="C2" s="225"/>
      <c r="D2" s="225"/>
      <c r="E2" s="225"/>
      <c r="F2" s="225"/>
    </row>
    <row r="3" spans="2:6" x14ac:dyDescent="0.25">
      <c r="B3" s="1" t="s">
        <v>1</v>
      </c>
      <c r="C3" s="1"/>
      <c r="D3" s="2" t="s">
        <v>2</v>
      </c>
      <c r="E3" s="2" t="s">
        <v>3</v>
      </c>
      <c r="F3" s="3" t="s">
        <v>4</v>
      </c>
    </row>
    <row r="4" spans="2:6" x14ac:dyDescent="0.25">
      <c r="B4" s="4" t="s">
        <v>5</v>
      </c>
      <c r="C4" s="4"/>
      <c r="D4" s="5">
        <v>31000.3</v>
      </c>
      <c r="E4" s="5">
        <v>12272.2</v>
      </c>
      <c r="F4" s="6">
        <f>E4/D4-1</f>
        <v>-0.60412641167988701</v>
      </c>
    </row>
    <row r="5" spans="2:6" x14ac:dyDescent="0.25">
      <c r="B5" s="7" t="s">
        <v>6</v>
      </c>
      <c r="C5" s="7" t="s">
        <v>7</v>
      </c>
      <c r="D5" s="8">
        <v>995.1</v>
      </c>
      <c r="E5" s="8">
        <v>5483</v>
      </c>
      <c r="F5" s="9">
        <f t="shared" ref="F5:F68" si="0">E5/D5-1</f>
        <v>4.5099989950758719</v>
      </c>
    </row>
    <row r="6" spans="2:6" x14ac:dyDescent="0.25">
      <c r="B6" s="7" t="s">
        <v>8</v>
      </c>
      <c r="C6" s="7" t="s">
        <v>9</v>
      </c>
      <c r="D6" s="8">
        <v>18868.599999999999</v>
      </c>
      <c r="E6" s="8">
        <v>1775.8</v>
      </c>
      <c r="F6" s="9">
        <f t="shared" si="0"/>
        <v>-0.9058859692822997</v>
      </c>
    </row>
    <row r="7" spans="2:6" x14ac:dyDescent="0.25">
      <c r="B7" s="7" t="s">
        <v>10</v>
      </c>
      <c r="C7" s="7" t="s">
        <v>11</v>
      </c>
      <c r="D7" s="8">
        <v>266.8</v>
      </c>
      <c r="E7" s="8">
        <v>1221.9000000000001</v>
      </c>
      <c r="F7" s="9">
        <f t="shared" si="0"/>
        <v>3.5798350824587706</v>
      </c>
    </row>
    <row r="8" spans="2:6" x14ac:dyDescent="0.25">
      <c r="B8" s="7" t="s">
        <v>12</v>
      </c>
      <c r="C8" s="7" t="s">
        <v>13</v>
      </c>
      <c r="D8" s="8">
        <v>5.9</v>
      </c>
      <c r="E8" s="8">
        <v>648.6</v>
      </c>
      <c r="F8" s="9" t="s">
        <v>14</v>
      </c>
    </row>
    <row r="9" spans="2:6" x14ac:dyDescent="0.25">
      <c r="B9" s="7" t="s">
        <v>15</v>
      </c>
      <c r="C9" s="7" t="s">
        <v>16</v>
      </c>
      <c r="D9" s="8">
        <v>1.1000000000000001</v>
      </c>
      <c r="E9" s="8">
        <v>616</v>
      </c>
      <c r="F9" s="9" t="s">
        <v>14</v>
      </c>
    </row>
    <row r="10" spans="2:6" x14ac:dyDescent="0.25">
      <c r="B10" s="7" t="s">
        <v>17</v>
      </c>
      <c r="C10" s="7" t="s">
        <v>18</v>
      </c>
      <c r="D10" s="8">
        <v>354.3</v>
      </c>
      <c r="E10" s="8">
        <v>539</v>
      </c>
      <c r="F10" s="9">
        <f t="shared" si="0"/>
        <v>0.52130962461191066</v>
      </c>
    </row>
    <row r="11" spans="2:6" x14ac:dyDescent="0.25">
      <c r="B11" s="7" t="s">
        <v>19</v>
      </c>
      <c r="C11" s="7"/>
      <c r="D11" s="8">
        <f>D4-SUM(D5:D10)</f>
        <v>10508.500000000004</v>
      </c>
      <c r="E11" s="8">
        <f>E4-SUM(E5:E10)</f>
        <v>1987.8999999999996</v>
      </c>
      <c r="F11" s="9">
        <f t="shared" si="0"/>
        <v>-0.81082932863872115</v>
      </c>
    </row>
    <row r="12" spans="2:6" x14ac:dyDescent="0.25">
      <c r="B12" s="4" t="s">
        <v>20</v>
      </c>
      <c r="C12" s="4"/>
      <c r="D12" s="5">
        <v>1929756.8</v>
      </c>
      <c r="E12" s="5">
        <v>1451314.8</v>
      </c>
      <c r="F12" s="6">
        <f t="shared" si="0"/>
        <v>-0.24792865090564775</v>
      </c>
    </row>
    <row r="13" spans="2:6" x14ac:dyDescent="0.25">
      <c r="B13" s="10" t="s">
        <v>21</v>
      </c>
      <c r="C13" s="10"/>
      <c r="D13" s="11">
        <v>147069</v>
      </c>
      <c r="E13" s="11">
        <v>131358.9</v>
      </c>
      <c r="F13" s="12">
        <f t="shared" si="0"/>
        <v>-0.10682128796687274</v>
      </c>
    </row>
    <row r="14" spans="2:6" x14ac:dyDescent="0.25">
      <c r="B14" s="7" t="s">
        <v>22</v>
      </c>
      <c r="C14" s="7" t="s">
        <v>23</v>
      </c>
      <c r="D14" s="8">
        <v>102197.3</v>
      </c>
      <c r="E14" s="8">
        <v>94185.3</v>
      </c>
      <c r="F14" s="9">
        <f t="shared" si="0"/>
        <v>-7.8397374490324134E-2</v>
      </c>
    </row>
    <row r="15" spans="2:6" x14ac:dyDescent="0.25">
      <c r="B15" s="7" t="s">
        <v>24</v>
      </c>
      <c r="C15" s="7" t="s">
        <v>25</v>
      </c>
      <c r="D15" s="8">
        <v>19639.2</v>
      </c>
      <c r="E15" s="8">
        <v>13940</v>
      </c>
      <c r="F15" s="9">
        <f t="shared" si="0"/>
        <v>-0.29019511996415337</v>
      </c>
    </row>
    <row r="16" spans="2:6" x14ac:dyDescent="0.25">
      <c r="B16" s="7" t="s">
        <v>26</v>
      </c>
      <c r="C16" s="7" t="s">
        <v>27</v>
      </c>
      <c r="D16" s="8">
        <v>7209.1</v>
      </c>
      <c r="E16" s="8">
        <v>7246.1</v>
      </c>
      <c r="F16" s="9">
        <f t="shared" si="0"/>
        <v>5.1324021028977818E-3</v>
      </c>
    </row>
    <row r="17" spans="2:6" x14ac:dyDescent="0.25">
      <c r="B17" s="7" t="s">
        <v>28</v>
      </c>
      <c r="C17" s="7" t="s">
        <v>29</v>
      </c>
      <c r="D17" s="8">
        <v>7492.3</v>
      </c>
      <c r="E17" s="8">
        <v>6004.9</v>
      </c>
      <c r="F17" s="9">
        <f t="shared" si="0"/>
        <v>-0.1985238177862606</v>
      </c>
    </row>
    <row r="18" spans="2:6" x14ac:dyDescent="0.25">
      <c r="B18" s="7" t="s">
        <v>30</v>
      </c>
      <c r="C18" s="7" t="s">
        <v>31</v>
      </c>
      <c r="D18" s="8">
        <v>2624.2</v>
      </c>
      <c r="E18" s="8">
        <v>4494.8</v>
      </c>
      <c r="F18" s="9">
        <f t="shared" si="0"/>
        <v>0.71282676625257246</v>
      </c>
    </row>
    <row r="19" spans="2:6" x14ac:dyDescent="0.25">
      <c r="B19" s="7" t="s">
        <v>32</v>
      </c>
      <c r="C19" s="7" t="s">
        <v>33</v>
      </c>
      <c r="D19" s="8">
        <v>4527.6000000000004</v>
      </c>
      <c r="E19" s="8">
        <v>3298.3</v>
      </c>
      <c r="F19" s="9">
        <f t="shared" si="0"/>
        <v>-0.27151250110433789</v>
      </c>
    </row>
    <row r="20" spans="2:6" x14ac:dyDescent="0.25">
      <c r="B20" s="7" t="s">
        <v>19</v>
      </c>
      <c r="C20" s="7"/>
      <c r="D20" s="8">
        <f>D13-SUM(D14:D19)</f>
        <v>3379.2999999999884</v>
      </c>
      <c r="E20" s="8">
        <f>E13-SUM(E14:E19)</f>
        <v>2189.4999999999854</v>
      </c>
      <c r="F20" s="9">
        <f t="shared" si="0"/>
        <v>-0.35208475127985295</v>
      </c>
    </row>
    <row r="21" spans="2:6" x14ac:dyDescent="0.25">
      <c r="B21" s="10" t="s">
        <v>34</v>
      </c>
      <c r="C21" s="10"/>
      <c r="D21" s="11">
        <v>1109831.8999999999</v>
      </c>
      <c r="E21" s="11">
        <v>731145</v>
      </c>
      <c r="F21" s="12">
        <f t="shared" si="0"/>
        <v>-0.34121104286153603</v>
      </c>
    </row>
    <row r="22" spans="2:6" x14ac:dyDescent="0.25">
      <c r="B22" s="7" t="s">
        <v>35</v>
      </c>
      <c r="C22" s="7" t="s">
        <v>36</v>
      </c>
      <c r="D22" s="8">
        <v>968209.9</v>
      </c>
      <c r="E22" s="8">
        <v>669370.5</v>
      </c>
      <c r="F22" s="9">
        <f t="shared" si="0"/>
        <v>-0.30865146080410866</v>
      </c>
    </row>
    <row r="23" spans="2:6" x14ac:dyDescent="0.25">
      <c r="B23" s="7" t="s">
        <v>37</v>
      </c>
      <c r="C23" s="7" t="s">
        <v>38</v>
      </c>
      <c r="D23" s="8">
        <v>141516.9</v>
      </c>
      <c r="E23" s="8">
        <v>61711</v>
      </c>
      <c r="F23" s="9">
        <f t="shared" si="0"/>
        <v>-0.56393194028416394</v>
      </c>
    </row>
    <row r="24" spans="2:6" x14ac:dyDescent="0.25">
      <c r="B24" s="7" t="s">
        <v>19</v>
      </c>
      <c r="C24" s="7"/>
      <c r="D24" s="8">
        <v>105.1</v>
      </c>
      <c r="E24" s="8">
        <v>63.5</v>
      </c>
      <c r="F24" s="9">
        <f t="shared" si="0"/>
        <v>-0.39581351094196005</v>
      </c>
    </row>
    <row r="25" spans="2:6" x14ac:dyDescent="0.25">
      <c r="B25" s="10" t="s">
        <v>39</v>
      </c>
      <c r="C25" s="10"/>
      <c r="D25" s="11">
        <v>654302.5</v>
      </c>
      <c r="E25" s="11">
        <v>565718.5</v>
      </c>
      <c r="F25" s="12">
        <f t="shared" si="0"/>
        <v>-0.13538691965872052</v>
      </c>
    </row>
    <row r="26" spans="2:6" x14ac:dyDescent="0.25">
      <c r="B26" s="7" t="s">
        <v>40</v>
      </c>
      <c r="C26" s="7" t="s">
        <v>41</v>
      </c>
      <c r="D26" s="8">
        <v>276489.2</v>
      </c>
      <c r="E26" s="8">
        <v>247088.2</v>
      </c>
      <c r="F26" s="9">
        <f t="shared" si="0"/>
        <v>-0.10633688404465702</v>
      </c>
    </row>
    <row r="27" spans="2:6" x14ac:dyDescent="0.25">
      <c r="B27" s="7" t="s">
        <v>42</v>
      </c>
      <c r="C27" s="7" t="s">
        <v>43</v>
      </c>
      <c r="D27" s="8">
        <v>124463.3</v>
      </c>
      <c r="E27" s="8">
        <v>112439.2</v>
      </c>
      <c r="F27" s="9">
        <f t="shared" si="0"/>
        <v>-9.660759436717492E-2</v>
      </c>
    </row>
    <row r="28" spans="2:6" x14ac:dyDescent="0.25">
      <c r="B28" s="7" t="s">
        <v>44</v>
      </c>
      <c r="C28" s="7" t="s">
        <v>45</v>
      </c>
      <c r="D28" s="8">
        <v>72935</v>
      </c>
      <c r="E28" s="8">
        <v>55473.3</v>
      </c>
      <c r="F28" s="9">
        <f t="shared" si="0"/>
        <v>-0.23941454719956123</v>
      </c>
    </row>
    <row r="29" spans="2:6" x14ac:dyDescent="0.25">
      <c r="B29" s="7" t="s">
        <v>46</v>
      </c>
      <c r="C29" s="7" t="s">
        <v>47</v>
      </c>
      <c r="D29" s="8">
        <v>68671.600000000006</v>
      </c>
      <c r="E29" s="8">
        <v>54798.2</v>
      </c>
      <c r="F29" s="9">
        <f t="shared" si="0"/>
        <v>-0.20202529138683256</v>
      </c>
    </row>
    <row r="30" spans="2:6" x14ac:dyDescent="0.25">
      <c r="B30" s="7" t="s">
        <v>48</v>
      </c>
      <c r="C30" s="7" t="s">
        <v>49</v>
      </c>
      <c r="D30" s="8">
        <v>30511.1</v>
      </c>
      <c r="E30" s="8">
        <v>33575.599999999999</v>
      </c>
      <c r="F30" s="9">
        <f t="shared" si="0"/>
        <v>0.10043885667838914</v>
      </c>
    </row>
    <row r="31" spans="2:6" x14ac:dyDescent="0.25">
      <c r="B31" s="7" t="s">
        <v>50</v>
      </c>
      <c r="C31" s="7" t="s">
        <v>51</v>
      </c>
      <c r="D31" s="8">
        <v>29660.1</v>
      </c>
      <c r="E31" s="8">
        <v>33181.5</v>
      </c>
      <c r="F31" s="9">
        <f t="shared" si="0"/>
        <v>0.1187251560176803</v>
      </c>
    </row>
    <row r="32" spans="2:6" x14ac:dyDescent="0.25">
      <c r="B32" s="7" t="s">
        <v>52</v>
      </c>
      <c r="C32" s="7" t="s">
        <v>53</v>
      </c>
      <c r="D32" s="8">
        <v>12139.9</v>
      </c>
      <c r="E32" s="8">
        <v>14869.7</v>
      </c>
      <c r="F32" s="9">
        <f t="shared" si="0"/>
        <v>0.22486181929010951</v>
      </c>
    </row>
    <row r="33" spans="2:6" x14ac:dyDescent="0.25">
      <c r="B33" s="7" t="s">
        <v>54</v>
      </c>
      <c r="C33" s="7" t="s">
        <v>55</v>
      </c>
      <c r="D33" s="8">
        <v>9765.6</v>
      </c>
      <c r="E33" s="8">
        <v>8617.2999999999993</v>
      </c>
      <c r="F33" s="9">
        <f t="shared" si="0"/>
        <v>-0.11758622102072591</v>
      </c>
    </row>
    <row r="34" spans="2:6" x14ac:dyDescent="0.25">
      <c r="B34" s="7" t="s">
        <v>56</v>
      </c>
      <c r="C34" s="7" t="s">
        <v>57</v>
      </c>
      <c r="D34" s="8">
        <v>27870.3</v>
      </c>
      <c r="E34" s="8">
        <v>5309.5</v>
      </c>
      <c r="F34" s="9">
        <f t="shared" si="0"/>
        <v>-0.80949254224030598</v>
      </c>
    </row>
    <row r="35" spans="2:6" x14ac:dyDescent="0.25">
      <c r="B35" s="7" t="s">
        <v>19</v>
      </c>
      <c r="C35" s="7"/>
      <c r="D35" s="8">
        <f>D25-SUM(D26:D34)</f>
        <v>1796.4000000000233</v>
      </c>
      <c r="E35" s="8">
        <f>E25-SUM(E26:E34)</f>
        <v>366</v>
      </c>
      <c r="F35" s="9">
        <f t="shared" si="0"/>
        <v>-0.79625918503674276</v>
      </c>
    </row>
    <row r="36" spans="2:6" x14ac:dyDescent="0.25">
      <c r="B36" s="10" t="s">
        <v>58</v>
      </c>
      <c r="C36" s="10"/>
      <c r="D36" s="11">
        <v>18078.599999999999</v>
      </c>
      <c r="E36" s="11">
        <v>21230.7</v>
      </c>
      <c r="F36" s="12">
        <f t="shared" si="0"/>
        <v>0.17435531512395874</v>
      </c>
    </row>
    <row r="37" spans="2:6" x14ac:dyDescent="0.25">
      <c r="B37" s="7" t="s">
        <v>59</v>
      </c>
      <c r="C37" s="7" t="s">
        <v>60</v>
      </c>
      <c r="D37" s="8">
        <v>5297.4</v>
      </c>
      <c r="E37" s="8">
        <v>8654.9</v>
      </c>
      <c r="F37" s="9">
        <f t="shared" si="0"/>
        <v>0.63380148752218068</v>
      </c>
    </row>
    <row r="38" spans="2:6" x14ac:dyDescent="0.25">
      <c r="B38" s="7" t="s">
        <v>61</v>
      </c>
      <c r="C38" s="7" t="s">
        <v>62</v>
      </c>
      <c r="D38" s="8">
        <v>3146</v>
      </c>
      <c r="E38" s="8">
        <v>5755.5</v>
      </c>
      <c r="F38" s="9">
        <f t="shared" si="0"/>
        <v>0.82946598855689757</v>
      </c>
    </row>
    <row r="39" spans="2:6" x14ac:dyDescent="0.25">
      <c r="B39" s="7" t="s">
        <v>63</v>
      </c>
      <c r="C39" s="7" t="s">
        <v>64</v>
      </c>
      <c r="D39" s="8">
        <v>5749.6</v>
      </c>
      <c r="E39" s="8">
        <v>4333.8999999999996</v>
      </c>
      <c r="F39" s="9">
        <f t="shared" si="0"/>
        <v>-0.24622582440517615</v>
      </c>
    </row>
    <row r="40" spans="2:6" x14ac:dyDescent="0.25">
      <c r="B40" s="7" t="s">
        <v>65</v>
      </c>
      <c r="C40" s="7" t="s">
        <v>66</v>
      </c>
      <c r="D40" s="8">
        <v>681.9</v>
      </c>
      <c r="E40" s="8">
        <v>877.6</v>
      </c>
      <c r="F40" s="9">
        <f t="shared" si="0"/>
        <v>0.28699222759935483</v>
      </c>
    </row>
    <row r="41" spans="2:6" x14ac:dyDescent="0.25">
      <c r="B41" s="7" t="s">
        <v>67</v>
      </c>
      <c r="C41" s="7" t="s">
        <v>68</v>
      </c>
      <c r="D41" s="8">
        <v>991.5</v>
      </c>
      <c r="E41" s="8">
        <v>482.7</v>
      </c>
      <c r="F41" s="9">
        <f t="shared" si="0"/>
        <v>-0.51316187594553708</v>
      </c>
    </row>
    <row r="42" spans="2:6" x14ac:dyDescent="0.25">
      <c r="B42" s="7" t="s">
        <v>69</v>
      </c>
      <c r="C42" s="7" t="s">
        <v>70</v>
      </c>
      <c r="D42" s="8">
        <v>213.7</v>
      </c>
      <c r="E42" s="8">
        <v>211.3</v>
      </c>
      <c r="F42" s="9">
        <f t="shared" si="0"/>
        <v>-1.123069723912018E-2</v>
      </c>
    </row>
    <row r="43" spans="2:6" x14ac:dyDescent="0.25">
      <c r="B43" s="7" t="s">
        <v>19</v>
      </c>
      <c r="C43" s="7"/>
      <c r="D43" s="8">
        <f>D36-SUM(D37:D42)</f>
        <v>1998.4999999999982</v>
      </c>
      <c r="E43" s="8">
        <f>E36-SUM(E37:E42)</f>
        <v>914.80000000000291</v>
      </c>
      <c r="F43" s="9">
        <f t="shared" si="0"/>
        <v>-0.54225669251938768</v>
      </c>
    </row>
    <row r="44" spans="2:6" x14ac:dyDescent="0.25">
      <c r="B44" s="10" t="s">
        <v>71</v>
      </c>
      <c r="C44" s="10"/>
      <c r="D44" s="11">
        <v>474.9</v>
      </c>
      <c r="E44" s="11">
        <v>1861.7</v>
      </c>
      <c r="F44" s="12">
        <f t="shared" si="0"/>
        <v>2.9201937249947361</v>
      </c>
    </row>
    <row r="45" spans="2:6" x14ac:dyDescent="0.25">
      <c r="B45" s="4" t="s">
        <v>72</v>
      </c>
      <c r="C45" s="4"/>
      <c r="D45" s="5">
        <v>3412915.7</v>
      </c>
      <c r="E45" s="5">
        <v>2775930.6</v>
      </c>
      <c r="F45" s="6">
        <f t="shared" si="0"/>
        <v>-0.18663956452249908</v>
      </c>
    </row>
    <row r="46" spans="2:6" x14ac:dyDescent="0.25">
      <c r="B46" s="7" t="s">
        <v>73</v>
      </c>
      <c r="C46" s="7" t="s">
        <v>74</v>
      </c>
      <c r="D46" s="8">
        <v>1840091.8</v>
      </c>
      <c r="E46" s="8">
        <v>1538502.4</v>
      </c>
      <c r="F46" s="9">
        <f t="shared" si="0"/>
        <v>-0.16389910546854247</v>
      </c>
    </row>
    <row r="47" spans="2:6" x14ac:dyDescent="0.25">
      <c r="B47" s="7" t="s">
        <v>75</v>
      </c>
      <c r="C47" s="7" t="s">
        <v>76</v>
      </c>
      <c r="D47" s="8">
        <v>602526.9</v>
      </c>
      <c r="E47" s="8">
        <v>501923.1</v>
      </c>
      <c r="F47" s="9">
        <f t="shared" si="0"/>
        <v>-0.16696980665925465</v>
      </c>
    </row>
    <row r="48" spans="2:6" x14ac:dyDescent="0.25">
      <c r="B48" s="7" t="s">
        <v>77</v>
      </c>
      <c r="C48" s="7" t="s">
        <v>78</v>
      </c>
      <c r="D48" s="8">
        <v>373115.3</v>
      </c>
      <c r="E48" s="8">
        <v>278064</v>
      </c>
      <c r="F48" s="9">
        <f t="shared" si="0"/>
        <v>-0.25475047525523609</v>
      </c>
    </row>
    <row r="49" spans="2:6" x14ac:dyDescent="0.25">
      <c r="B49" s="7" t="s">
        <v>79</v>
      </c>
      <c r="C49" s="7" t="s">
        <v>80</v>
      </c>
      <c r="D49" s="8">
        <v>300718.3</v>
      </c>
      <c r="E49" s="8">
        <v>241032.8</v>
      </c>
      <c r="F49" s="9">
        <f t="shared" si="0"/>
        <v>-0.19847644789159824</v>
      </c>
    </row>
    <row r="50" spans="2:6" x14ac:dyDescent="0.25">
      <c r="B50" s="7" t="s">
        <v>81</v>
      </c>
      <c r="C50" s="7" t="s">
        <v>81</v>
      </c>
      <c r="D50" s="8">
        <v>140841.60000000001</v>
      </c>
      <c r="E50" s="8">
        <v>86406.2</v>
      </c>
      <c r="F50" s="9">
        <f t="shared" si="0"/>
        <v>-0.38650086338127376</v>
      </c>
    </row>
    <row r="51" spans="2:6" x14ac:dyDescent="0.25">
      <c r="B51" s="7" t="s">
        <v>82</v>
      </c>
      <c r="C51" s="7" t="s">
        <v>83</v>
      </c>
      <c r="D51" s="8">
        <v>15148.5</v>
      </c>
      <c r="E51" s="8">
        <v>25484</v>
      </c>
      <c r="F51" s="9">
        <f t="shared" si="0"/>
        <v>0.6822787734759217</v>
      </c>
    </row>
    <row r="52" spans="2:6" x14ac:dyDescent="0.25">
      <c r="B52" s="7" t="s">
        <v>84</v>
      </c>
      <c r="C52" s="7" t="s">
        <v>85</v>
      </c>
      <c r="D52" s="8">
        <v>17814.400000000001</v>
      </c>
      <c r="E52" s="8">
        <v>22766.9</v>
      </c>
      <c r="F52" s="9">
        <f t="shared" si="0"/>
        <v>0.27800543380635889</v>
      </c>
    </row>
    <row r="53" spans="2:6" x14ac:dyDescent="0.25">
      <c r="B53" s="7" t="s">
        <v>86</v>
      </c>
      <c r="C53" s="7" t="s">
        <v>87</v>
      </c>
      <c r="D53" s="8">
        <v>28766.799999999999</v>
      </c>
      <c r="E53" s="8">
        <v>16863.7</v>
      </c>
      <c r="F53" s="9">
        <f t="shared" si="0"/>
        <v>-0.41377907866012209</v>
      </c>
    </row>
    <row r="54" spans="2:6" x14ac:dyDescent="0.25">
      <c r="B54" s="7" t="s">
        <v>88</v>
      </c>
      <c r="C54" s="7" t="s">
        <v>89</v>
      </c>
      <c r="D54" s="8">
        <v>24800.799999999999</v>
      </c>
      <c r="E54" s="8">
        <v>14819.8</v>
      </c>
      <c r="F54" s="9">
        <f t="shared" si="0"/>
        <v>-0.40244669526789456</v>
      </c>
    </row>
    <row r="55" spans="2:6" x14ac:dyDescent="0.25">
      <c r="B55" s="7" t="s">
        <v>90</v>
      </c>
      <c r="C55" s="7" t="s">
        <v>91</v>
      </c>
      <c r="D55" s="8">
        <v>15620.9</v>
      </c>
      <c r="E55" s="8">
        <v>10098.200000000001</v>
      </c>
      <c r="F55" s="9">
        <f t="shared" si="0"/>
        <v>-0.35354557035766176</v>
      </c>
    </row>
    <row r="56" spans="2:6" x14ac:dyDescent="0.25">
      <c r="B56" s="7" t="s">
        <v>92</v>
      </c>
      <c r="C56" s="7" t="s">
        <v>93</v>
      </c>
      <c r="D56" s="8">
        <v>6735.6</v>
      </c>
      <c r="E56" s="8">
        <v>9624.9</v>
      </c>
      <c r="F56" s="9">
        <f t="shared" si="0"/>
        <v>0.42895955816853726</v>
      </c>
    </row>
    <row r="57" spans="2:6" x14ac:dyDescent="0.25">
      <c r="B57" s="7" t="s">
        <v>94</v>
      </c>
      <c r="C57" s="7" t="s">
        <v>95</v>
      </c>
      <c r="D57" s="8">
        <v>5931.9</v>
      </c>
      <c r="E57" s="8">
        <v>6359.9</v>
      </c>
      <c r="F57" s="9">
        <f t="shared" si="0"/>
        <v>7.2152261501373882E-2</v>
      </c>
    </row>
    <row r="58" spans="2:6" x14ac:dyDescent="0.25">
      <c r="B58" s="7" t="s">
        <v>96</v>
      </c>
      <c r="C58" s="7" t="s">
        <v>97</v>
      </c>
      <c r="D58" s="8">
        <v>5374.4</v>
      </c>
      <c r="E58" s="8">
        <v>4476.6000000000004</v>
      </c>
      <c r="F58" s="9">
        <f t="shared" si="0"/>
        <v>-0.16705120571598675</v>
      </c>
    </row>
    <row r="59" spans="2:6" x14ac:dyDescent="0.25">
      <c r="B59" s="7" t="s">
        <v>98</v>
      </c>
      <c r="C59" s="7" t="s">
        <v>99</v>
      </c>
      <c r="D59" s="8">
        <v>9682.1</v>
      </c>
      <c r="E59" s="8">
        <v>4454.3999999999996</v>
      </c>
      <c r="F59" s="9">
        <f t="shared" si="0"/>
        <v>-0.53993451833796391</v>
      </c>
    </row>
    <row r="60" spans="2:6" x14ac:dyDescent="0.25">
      <c r="B60" s="7" t="s">
        <v>100</v>
      </c>
      <c r="C60" s="7" t="s">
        <v>101</v>
      </c>
      <c r="D60" s="8">
        <v>18030.099999999999</v>
      </c>
      <c r="E60" s="8">
        <v>3646.7</v>
      </c>
      <c r="F60" s="9">
        <f t="shared" si="0"/>
        <v>-0.79774377291307319</v>
      </c>
    </row>
    <row r="61" spans="2:6" x14ac:dyDescent="0.25">
      <c r="B61" s="7" t="s">
        <v>102</v>
      </c>
      <c r="C61" s="7" t="s">
        <v>103</v>
      </c>
      <c r="D61" s="8">
        <v>294.7</v>
      </c>
      <c r="E61" s="8">
        <v>2375.3000000000002</v>
      </c>
      <c r="F61" s="9">
        <f t="shared" si="0"/>
        <v>7.0600610790634555</v>
      </c>
    </row>
    <row r="62" spans="2:6" x14ac:dyDescent="0.25">
      <c r="B62" s="7" t="s">
        <v>104</v>
      </c>
      <c r="C62" s="7" t="s">
        <v>105</v>
      </c>
      <c r="D62" s="8">
        <v>3210.1</v>
      </c>
      <c r="E62" s="8">
        <v>2060.4</v>
      </c>
      <c r="F62" s="9">
        <f t="shared" si="0"/>
        <v>-0.35815083642254131</v>
      </c>
    </row>
    <row r="63" spans="2:6" x14ac:dyDescent="0.25">
      <c r="B63" s="7" t="s">
        <v>19</v>
      </c>
      <c r="C63" s="7"/>
      <c r="D63" s="8">
        <f>D45-SUM(D46:D62)</f>
        <v>4211.5000000004657</v>
      </c>
      <c r="E63" s="8">
        <f>E45-SUM(E46:E62)</f>
        <v>6971.3000000002794</v>
      </c>
      <c r="F63" s="9">
        <f t="shared" si="0"/>
        <v>0.65530096165250118</v>
      </c>
    </row>
    <row r="64" spans="2:6" x14ac:dyDescent="0.25">
      <c r="B64" s="4" t="s">
        <v>106</v>
      </c>
      <c r="C64" s="4"/>
      <c r="D64" s="5">
        <v>901250.2</v>
      </c>
      <c r="E64" s="5">
        <v>769945</v>
      </c>
      <c r="F64" s="6">
        <f t="shared" si="0"/>
        <v>-0.14569228389630307</v>
      </c>
    </row>
    <row r="65" spans="2:6" x14ac:dyDescent="0.25">
      <c r="B65" s="7" t="s">
        <v>107</v>
      </c>
      <c r="C65" s="7" t="s">
        <v>108</v>
      </c>
      <c r="D65" s="8">
        <v>220670.4</v>
      </c>
      <c r="E65" s="8">
        <v>153592.4</v>
      </c>
      <c r="F65" s="9">
        <f t="shared" si="0"/>
        <v>-0.30397370920612821</v>
      </c>
    </row>
    <row r="66" spans="2:6" x14ac:dyDescent="0.25">
      <c r="B66" s="7" t="s">
        <v>109</v>
      </c>
      <c r="C66" s="7" t="s">
        <v>110</v>
      </c>
      <c r="D66" s="8">
        <v>47041.1</v>
      </c>
      <c r="E66" s="8">
        <v>116125.9</v>
      </c>
      <c r="F66" s="9">
        <f t="shared" si="0"/>
        <v>1.4686051134008347</v>
      </c>
    </row>
    <row r="67" spans="2:6" x14ac:dyDescent="0.25">
      <c r="B67" s="7" t="s">
        <v>111</v>
      </c>
      <c r="C67" s="7" t="s">
        <v>112</v>
      </c>
      <c r="D67" s="8">
        <v>137245.1</v>
      </c>
      <c r="E67" s="8">
        <v>72147.8</v>
      </c>
      <c r="F67" s="9">
        <f t="shared" si="0"/>
        <v>-0.47431420138132441</v>
      </c>
    </row>
    <row r="68" spans="2:6" x14ac:dyDescent="0.25">
      <c r="B68" s="7" t="s">
        <v>113</v>
      </c>
      <c r="C68" s="7" t="s">
        <v>114</v>
      </c>
      <c r="D68" s="8">
        <v>71441.5</v>
      </c>
      <c r="E68" s="8">
        <v>66422.899999999994</v>
      </c>
      <c r="F68" s="9">
        <f t="shared" si="0"/>
        <v>-7.0247685168984497E-2</v>
      </c>
    </row>
    <row r="69" spans="2:6" x14ac:dyDescent="0.25">
      <c r="B69" s="7" t="s">
        <v>115</v>
      </c>
      <c r="C69" s="7" t="s">
        <v>116</v>
      </c>
      <c r="D69" s="8">
        <v>55489.7</v>
      </c>
      <c r="E69" s="8">
        <v>64396.3</v>
      </c>
      <c r="F69" s="9">
        <f t="shared" ref="F69:F100" si="1">E69/D69-1</f>
        <v>0.16050906744855364</v>
      </c>
    </row>
    <row r="70" spans="2:6" x14ac:dyDescent="0.25">
      <c r="B70" s="7" t="s">
        <v>117</v>
      </c>
      <c r="C70" s="7" t="s">
        <v>118</v>
      </c>
      <c r="D70" s="8">
        <v>71460</v>
      </c>
      <c r="E70" s="8">
        <v>62519.8</v>
      </c>
      <c r="F70" s="9">
        <f t="shared" si="1"/>
        <v>-0.12510775258886087</v>
      </c>
    </row>
    <row r="71" spans="2:6" x14ac:dyDescent="0.25">
      <c r="B71" s="7" t="s">
        <v>119</v>
      </c>
      <c r="C71" s="7" t="s">
        <v>120</v>
      </c>
      <c r="D71" s="8">
        <v>60052.7</v>
      </c>
      <c r="E71" s="8">
        <v>42542.3</v>
      </c>
      <c r="F71" s="9">
        <f t="shared" si="1"/>
        <v>-0.29158389214806324</v>
      </c>
    </row>
    <row r="72" spans="2:6" x14ac:dyDescent="0.25">
      <c r="B72" s="7" t="s">
        <v>121</v>
      </c>
      <c r="C72" s="7" t="s">
        <v>122</v>
      </c>
      <c r="D72" s="8">
        <v>83244.600000000006</v>
      </c>
      <c r="E72" s="8">
        <v>35799.1</v>
      </c>
      <c r="F72" s="9">
        <f t="shared" si="1"/>
        <v>-0.56995288583283488</v>
      </c>
    </row>
    <row r="73" spans="2:6" x14ac:dyDescent="0.25">
      <c r="B73" s="7" t="s">
        <v>123</v>
      </c>
      <c r="C73" s="7" t="s">
        <v>124</v>
      </c>
      <c r="D73" s="8">
        <v>22100.1</v>
      </c>
      <c r="E73" s="8">
        <v>15679</v>
      </c>
      <c r="F73" s="9">
        <f t="shared" si="1"/>
        <v>-0.29054619662354464</v>
      </c>
    </row>
    <row r="74" spans="2:6" x14ac:dyDescent="0.25">
      <c r="B74" s="7" t="s">
        <v>125</v>
      </c>
      <c r="C74" s="7" t="s">
        <v>126</v>
      </c>
      <c r="D74" s="8">
        <v>2689.2</v>
      </c>
      <c r="E74" s="8">
        <v>10722.5</v>
      </c>
      <c r="F74" s="9">
        <f t="shared" si="1"/>
        <v>2.9872452774059202</v>
      </c>
    </row>
    <row r="75" spans="2:6" x14ac:dyDescent="0.25">
      <c r="B75" s="7" t="s">
        <v>127</v>
      </c>
      <c r="C75" s="7" t="s">
        <v>128</v>
      </c>
      <c r="D75" s="8">
        <v>7235.1</v>
      </c>
      <c r="E75" s="8">
        <v>10624.6</v>
      </c>
      <c r="F75" s="9">
        <f t="shared" si="1"/>
        <v>0.46848004865171178</v>
      </c>
    </row>
    <row r="76" spans="2:6" x14ac:dyDescent="0.25">
      <c r="B76" s="7" t="s">
        <v>129</v>
      </c>
      <c r="C76" s="7" t="s">
        <v>130</v>
      </c>
      <c r="D76" s="8">
        <v>4798.3</v>
      </c>
      <c r="E76" s="8">
        <v>6414.1</v>
      </c>
      <c r="F76" s="9">
        <f t="shared" si="1"/>
        <v>0.33674426359335596</v>
      </c>
    </row>
    <row r="77" spans="2:6" x14ac:dyDescent="0.25">
      <c r="B77" s="7" t="s">
        <v>131</v>
      </c>
      <c r="C77" s="7" t="s">
        <v>132</v>
      </c>
      <c r="D77" s="8">
        <v>5680.1</v>
      </c>
      <c r="E77" s="8">
        <v>4991.2</v>
      </c>
      <c r="F77" s="9">
        <f t="shared" si="1"/>
        <v>-0.12128307600218313</v>
      </c>
    </row>
    <row r="78" spans="2:6" x14ac:dyDescent="0.25">
      <c r="B78" s="7" t="s">
        <v>133</v>
      </c>
      <c r="C78" s="7" t="s">
        <v>134</v>
      </c>
      <c r="D78" s="8">
        <v>3415.6</v>
      </c>
      <c r="E78" s="8">
        <v>4652.3999999999996</v>
      </c>
      <c r="F78" s="9">
        <f t="shared" si="1"/>
        <v>0.36210329078346404</v>
      </c>
    </row>
    <row r="79" spans="2:6" x14ac:dyDescent="0.25">
      <c r="B79" s="7" t="s">
        <v>135</v>
      </c>
      <c r="C79" s="7" t="s">
        <v>136</v>
      </c>
      <c r="D79" s="8">
        <v>19009</v>
      </c>
      <c r="E79" s="8">
        <v>3637.5</v>
      </c>
      <c r="F79" s="9">
        <f t="shared" si="1"/>
        <v>-0.80864327423851856</v>
      </c>
    </row>
    <row r="80" spans="2:6" x14ac:dyDescent="0.25">
      <c r="B80" s="7" t="s">
        <v>137</v>
      </c>
      <c r="C80" s="7" t="s">
        <v>138</v>
      </c>
      <c r="D80" s="8">
        <v>2401.3000000000002</v>
      </c>
      <c r="E80" s="8">
        <v>1680.4</v>
      </c>
      <c r="F80" s="9">
        <f t="shared" si="1"/>
        <v>-0.30021238495814773</v>
      </c>
    </row>
    <row r="81" spans="2:6" x14ac:dyDescent="0.25">
      <c r="B81" s="7" t="s">
        <v>139</v>
      </c>
      <c r="C81" s="7" t="s">
        <v>140</v>
      </c>
      <c r="D81" s="8">
        <v>756.8</v>
      </c>
      <c r="E81" s="8">
        <v>974.9</v>
      </c>
      <c r="F81" s="9">
        <f t="shared" si="1"/>
        <v>0.2881871035940804</v>
      </c>
    </row>
    <row r="82" spans="2:6" x14ac:dyDescent="0.25">
      <c r="B82" s="7" t="s">
        <v>141</v>
      </c>
      <c r="C82" s="7" t="s">
        <v>142</v>
      </c>
      <c r="D82" s="8">
        <v>560.9</v>
      </c>
      <c r="E82" s="8">
        <v>971.9</v>
      </c>
      <c r="F82" s="9">
        <f t="shared" si="1"/>
        <v>0.73275093599572116</v>
      </c>
    </row>
    <row r="83" spans="2:6" x14ac:dyDescent="0.25">
      <c r="B83" s="7"/>
      <c r="C83" s="13" t="s">
        <v>19</v>
      </c>
      <c r="D83" s="14">
        <v>2854.8999999999069</v>
      </c>
      <c r="E83" s="14">
        <v>3422.1999999999534</v>
      </c>
      <c r="F83" s="9">
        <f t="shared" si="1"/>
        <v>0.19871098812570143</v>
      </c>
    </row>
    <row r="84" spans="2:6" x14ac:dyDescent="0.25">
      <c r="B84" s="7"/>
      <c r="C84" s="13" t="s">
        <v>143</v>
      </c>
      <c r="D84" s="14">
        <v>818146.39999999979</v>
      </c>
      <c r="E84" s="14">
        <v>677317.2</v>
      </c>
      <c r="F84" s="15">
        <f t="shared" si="1"/>
        <v>-0.17213202918206305</v>
      </c>
    </row>
    <row r="85" spans="2:6" x14ac:dyDescent="0.25">
      <c r="B85" s="7" t="s">
        <v>144</v>
      </c>
      <c r="C85" s="7" t="s">
        <v>145</v>
      </c>
      <c r="D85" s="8">
        <v>25125.9</v>
      </c>
      <c r="E85" s="8">
        <v>40553.1</v>
      </c>
      <c r="F85" s="9">
        <f t="shared" si="1"/>
        <v>0.61399591656418262</v>
      </c>
    </row>
    <row r="86" spans="2:6" x14ac:dyDescent="0.25">
      <c r="B86" s="7" t="s">
        <v>146</v>
      </c>
      <c r="C86" s="7" t="s">
        <v>147</v>
      </c>
      <c r="D86" s="8">
        <v>49274.400000000001</v>
      </c>
      <c r="E86" s="8">
        <v>40142.6</v>
      </c>
      <c r="F86" s="9">
        <f t="shared" si="1"/>
        <v>-0.18532544282629526</v>
      </c>
    </row>
    <row r="87" spans="2:6" x14ac:dyDescent="0.25">
      <c r="B87" s="7" t="s">
        <v>148</v>
      </c>
      <c r="C87" s="7" t="s">
        <v>149</v>
      </c>
      <c r="D87" s="8">
        <v>1458.8</v>
      </c>
      <c r="E87" s="8">
        <v>5193.5</v>
      </c>
      <c r="F87" s="9">
        <f t="shared" si="1"/>
        <v>2.5601179051275023</v>
      </c>
    </row>
    <row r="88" spans="2:6" x14ac:dyDescent="0.25">
      <c r="B88" s="7" t="s">
        <v>150</v>
      </c>
      <c r="C88" s="7" t="s">
        <v>151</v>
      </c>
      <c r="D88" s="8">
        <v>4876.8999999999996</v>
      </c>
      <c r="E88" s="8">
        <v>4049.2</v>
      </c>
      <c r="F88" s="9">
        <f t="shared" si="1"/>
        <v>-0.16971846869937868</v>
      </c>
    </row>
    <row r="89" spans="2:6" x14ac:dyDescent="0.25">
      <c r="B89" s="7" t="s">
        <v>152</v>
      </c>
      <c r="C89" s="7" t="s">
        <v>153</v>
      </c>
      <c r="D89" s="8">
        <v>1786.7</v>
      </c>
      <c r="E89" s="8">
        <v>1190.8</v>
      </c>
      <c r="F89" s="9">
        <f t="shared" si="1"/>
        <v>-0.3335198970168467</v>
      </c>
    </row>
    <row r="90" spans="2:6" x14ac:dyDescent="0.25">
      <c r="B90" s="7" t="s">
        <v>154</v>
      </c>
      <c r="C90" s="7" t="s">
        <v>155</v>
      </c>
      <c r="D90" s="8">
        <v>0.4</v>
      </c>
      <c r="E90" s="8">
        <v>800.8</v>
      </c>
      <c r="F90" s="9" t="s">
        <v>14</v>
      </c>
    </row>
    <row r="91" spans="2:6" x14ac:dyDescent="0.25">
      <c r="B91" s="7" t="s">
        <v>19</v>
      </c>
      <c r="C91" s="7"/>
      <c r="D91" s="8">
        <f>D64-D84-D85-D86-D87-D88-D89-D90</f>
        <v>580.70000000016023</v>
      </c>
      <c r="E91" s="8">
        <f>E64-E84-E85-E86-E87-E88-E89-E90</f>
        <v>697.80000000004975</v>
      </c>
      <c r="F91" s="9">
        <f t="shared" si="1"/>
        <v>0.20165317719968523</v>
      </c>
    </row>
    <row r="92" spans="2:6" x14ac:dyDescent="0.25">
      <c r="B92" s="4" t="s">
        <v>156</v>
      </c>
      <c r="C92" s="4"/>
      <c r="D92" s="5">
        <v>90064.9</v>
      </c>
      <c r="E92" s="5">
        <v>23579.8</v>
      </c>
      <c r="F92" s="6">
        <f t="shared" si="1"/>
        <v>-0.73819101558986899</v>
      </c>
    </row>
    <row r="93" spans="2:6" x14ac:dyDescent="0.25">
      <c r="B93" s="7" t="s">
        <v>157</v>
      </c>
      <c r="C93" s="7" t="s">
        <v>158</v>
      </c>
      <c r="D93" s="8">
        <v>82749.5</v>
      </c>
      <c r="E93" s="8">
        <v>18744</v>
      </c>
      <c r="F93" s="9">
        <f t="shared" si="1"/>
        <v>-0.77348503616336051</v>
      </c>
    </row>
    <row r="94" spans="2:6" x14ac:dyDescent="0.25">
      <c r="B94" s="7" t="s">
        <v>159</v>
      </c>
      <c r="C94" s="7" t="s">
        <v>160</v>
      </c>
      <c r="D94" s="8">
        <v>6909</v>
      </c>
      <c r="E94" s="8">
        <v>4401.8999999999996</v>
      </c>
      <c r="F94" s="9">
        <f t="shared" si="1"/>
        <v>-0.36287451150673045</v>
      </c>
    </row>
    <row r="95" spans="2:6" x14ac:dyDescent="0.25">
      <c r="B95" s="7" t="s">
        <v>19</v>
      </c>
      <c r="C95" s="7"/>
      <c r="D95" s="8">
        <f>D92-D93-D94</f>
        <v>406.39999999999418</v>
      </c>
      <c r="E95" s="8">
        <f>E92-E93-E94</f>
        <v>433.89999999999964</v>
      </c>
      <c r="F95" s="9">
        <f t="shared" si="1"/>
        <v>6.7667322834660038E-2</v>
      </c>
    </row>
    <row r="96" spans="2:6" x14ac:dyDescent="0.25">
      <c r="B96" s="4" t="s">
        <v>161</v>
      </c>
      <c r="C96" s="4"/>
      <c r="D96" s="5">
        <v>65426.1</v>
      </c>
      <c r="E96" s="5">
        <v>42133.599999999999</v>
      </c>
      <c r="F96" s="6">
        <f t="shared" si="1"/>
        <v>-0.35601235592523472</v>
      </c>
    </row>
    <row r="97" spans="2:6" s="19" customFormat="1" x14ac:dyDescent="0.25">
      <c r="B97" s="16" t="s">
        <v>162</v>
      </c>
      <c r="C97" s="16"/>
      <c r="D97" s="17">
        <v>9945.9</v>
      </c>
      <c r="E97" s="17">
        <v>7391.7</v>
      </c>
      <c r="F97" s="18">
        <f t="shared" si="1"/>
        <v>-0.25680933852140075</v>
      </c>
    </row>
    <row r="98" spans="2:6" s="19" customFormat="1" x14ac:dyDescent="0.25">
      <c r="B98" s="16" t="s">
        <v>163</v>
      </c>
      <c r="C98" s="16"/>
      <c r="D98" s="17">
        <v>55175.7</v>
      </c>
      <c r="E98" s="17">
        <v>34455.800000000003</v>
      </c>
      <c r="F98" s="18">
        <f t="shared" si="1"/>
        <v>-0.3755258202433317</v>
      </c>
    </row>
    <row r="99" spans="2:6" s="19" customFormat="1" x14ac:dyDescent="0.25">
      <c r="B99" s="16" t="s">
        <v>164</v>
      </c>
      <c r="C99" s="16"/>
      <c r="D99" s="17">
        <v>304.5</v>
      </c>
      <c r="E99" s="17">
        <v>286.10000000000002</v>
      </c>
      <c r="F99" s="18">
        <f t="shared" si="1"/>
        <v>-6.0426929392446538E-2</v>
      </c>
    </row>
    <row r="100" spans="2:6" x14ac:dyDescent="0.25">
      <c r="B100" s="20" t="s">
        <v>165</v>
      </c>
      <c r="C100" s="20"/>
      <c r="D100" s="21">
        <v>6430414.0999999996</v>
      </c>
      <c r="E100" s="21">
        <v>5075176.0999999996</v>
      </c>
      <c r="F100" s="22">
        <f t="shared" si="1"/>
        <v>-0.21075438983004224</v>
      </c>
    </row>
  </sheetData>
  <mergeCells count="1">
    <mergeCell ref="B2:F2"/>
  </mergeCells>
  <pageMargins left="0.7" right="0.7" top="0.75" bottom="0.75" header="0.3" footer="0.3"/>
  <pageSetup paperSize="1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86"/>
  <sheetViews>
    <sheetView zoomScale="80" zoomScaleNormal="80" workbookViewId="0"/>
  </sheetViews>
  <sheetFormatPr baseColWidth="10" defaultRowHeight="15" x14ac:dyDescent="0.25"/>
  <cols>
    <col min="1" max="1" width="16.42578125" style="33" bestFit="1" customWidth="1"/>
    <col min="2" max="2" width="8.42578125" style="33" customWidth="1"/>
    <col min="3" max="3" width="26.28515625" style="33" customWidth="1"/>
    <col min="4" max="5" width="15.42578125" style="33" bestFit="1" customWidth="1"/>
    <col min="6" max="6" width="15.42578125" style="33" customWidth="1"/>
    <col min="7" max="7" width="16.28515625" style="33" customWidth="1"/>
    <col min="8" max="8" width="15.7109375" style="33" customWidth="1"/>
    <col min="9" max="9" width="12.5703125" style="33" bestFit="1" customWidth="1"/>
    <col min="10" max="16384" width="11.42578125" style="33"/>
  </cols>
  <sheetData>
    <row r="3" spans="2:9" x14ac:dyDescent="0.25">
      <c r="B3" s="116"/>
      <c r="C3" s="116"/>
      <c r="D3" s="190" t="s">
        <v>180</v>
      </c>
      <c r="E3" s="190"/>
      <c r="F3" s="190"/>
      <c r="G3" s="190"/>
      <c r="H3" s="190"/>
      <c r="I3" s="190"/>
    </row>
    <row r="4" spans="2:9" x14ac:dyDescent="0.25">
      <c r="B4" s="190" t="s">
        <v>257</v>
      </c>
      <c r="C4" s="190"/>
      <c r="D4" s="115" t="s">
        <v>258</v>
      </c>
      <c r="E4" s="115" t="s">
        <v>259</v>
      </c>
      <c r="F4" s="115" t="s">
        <v>197</v>
      </c>
      <c r="G4" s="116" t="s">
        <v>260</v>
      </c>
      <c r="H4" s="116" t="s">
        <v>261</v>
      </c>
      <c r="I4" s="115" t="s">
        <v>197</v>
      </c>
    </row>
    <row r="5" spans="2:9" x14ac:dyDescent="0.25">
      <c r="B5" s="189" t="s">
        <v>5</v>
      </c>
      <c r="C5" s="189"/>
      <c r="D5" s="138">
        <v>12272.508399999999</v>
      </c>
      <c r="E5" s="138">
        <v>21009.228150000003</v>
      </c>
      <c r="F5" s="44">
        <v>0.71189356448108077</v>
      </c>
      <c r="G5" s="138">
        <v>218325.89948999995</v>
      </c>
      <c r="H5" s="138">
        <v>181133.27639000004</v>
      </c>
      <c r="I5" s="44">
        <v>-0.17035369228699068</v>
      </c>
    </row>
    <row r="6" spans="2:9" x14ac:dyDescent="0.25">
      <c r="B6" s="33" t="s">
        <v>8</v>
      </c>
      <c r="C6" s="33" t="s">
        <v>9</v>
      </c>
      <c r="D6" s="139">
        <v>3137.6745700000001</v>
      </c>
      <c r="E6" s="139">
        <v>10039.64104</v>
      </c>
      <c r="F6" s="140">
        <v>2.1997075592195654</v>
      </c>
      <c r="G6" s="139">
        <v>99745.885060000001</v>
      </c>
      <c r="H6" s="139">
        <v>81572.187890000059</v>
      </c>
      <c r="I6" s="39">
        <v>-0.18219996904201052</v>
      </c>
    </row>
    <row r="7" spans="2:9" x14ac:dyDescent="0.25">
      <c r="B7" s="33" t="s">
        <v>6</v>
      </c>
      <c r="C7" s="33" t="s">
        <v>7</v>
      </c>
      <c r="D7" s="139">
        <v>2962.0010900000002</v>
      </c>
      <c r="E7" s="139">
        <v>2423.7605500000004</v>
      </c>
      <c r="F7" s="140">
        <v>-0.18171517283270133</v>
      </c>
      <c r="G7" s="139">
        <v>37946.802529999994</v>
      </c>
      <c r="H7" s="139">
        <v>38318.020920000003</v>
      </c>
      <c r="I7" s="39">
        <v>9.7825999886691686E-3</v>
      </c>
    </row>
    <row r="8" spans="2:9" x14ac:dyDescent="0.25">
      <c r="B8" s="33" t="s">
        <v>187</v>
      </c>
      <c r="C8" s="33" t="s">
        <v>188</v>
      </c>
      <c r="D8" s="139">
        <v>123.93988</v>
      </c>
      <c r="E8" s="139">
        <v>6297.9693200000002</v>
      </c>
      <c r="F8" s="140">
        <v>49.814712100737871</v>
      </c>
      <c r="G8" s="139">
        <v>30127.331719999991</v>
      </c>
      <c r="H8" s="139">
        <v>25543.436159999994</v>
      </c>
      <c r="I8" s="39">
        <v>-0.1521507315218687</v>
      </c>
    </row>
    <row r="9" spans="2:9" x14ac:dyDescent="0.25">
      <c r="B9" s="33" t="s">
        <v>170</v>
      </c>
      <c r="C9" s="33" t="s">
        <v>171</v>
      </c>
      <c r="D9" s="139">
        <v>4457.5249399999984</v>
      </c>
      <c r="E9" s="139">
        <v>485.50392999999991</v>
      </c>
      <c r="F9" s="140">
        <v>-0.89108217305902504</v>
      </c>
      <c r="G9" s="139">
        <v>12503.099829999999</v>
      </c>
      <c r="H9" s="139">
        <v>5041.9871900000016</v>
      </c>
      <c r="I9" s="39">
        <v>-0.59674102754084768</v>
      </c>
    </row>
    <row r="10" spans="2:9" x14ac:dyDescent="0.25">
      <c r="B10" s="191" t="s">
        <v>189</v>
      </c>
      <c r="C10" s="191"/>
      <c r="D10" s="139">
        <v>1591.3679200000015</v>
      </c>
      <c r="E10" s="139">
        <v>1762.3533100000013</v>
      </c>
      <c r="F10" s="140">
        <v>0.10744554282582224</v>
      </c>
      <c r="G10" s="139">
        <v>38002.780349999979</v>
      </c>
      <c r="H10" s="139">
        <v>30657.644229999991</v>
      </c>
      <c r="I10" s="39">
        <v>-0.19327891413081813</v>
      </c>
    </row>
    <row r="11" spans="2:9" x14ac:dyDescent="0.25">
      <c r="B11" s="189" t="s">
        <v>20</v>
      </c>
      <c r="C11" s="189"/>
      <c r="D11" s="138">
        <v>1510295.3304300013</v>
      </c>
      <c r="E11" s="138">
        <v>1483529.8269499992</v>
      </c>
      <c r="F11" s="44">
        <v>-1.7722032863851572E-2</v>
      </c>
      <c r="G11" s="138">
        <v>18486170.758289997</v>
      </c>
      <c r="H11" s="138">
        <v>18374842.395679981</v>
      </c>
      <c r="I11" s="44">
        <v>-6.0222511230505421E-3</v>
      </c>
    </row>
    <row r="12" spans="2:9" x14ac:dyDescent="0.25">
      <c r="B12" s="189" t="s">
        <v>21</v>
      </c>
      <c r="C12" s="189"/>
      <c r="D12" s="138">
        <v>149859.89982000005</v>
      </c>
      <c r="E12" s="138">
        <v>163235.99257999999</v>
      </c>
      <c r="F12" s="44">
        <v>8.9257318175617717E-2</v>
      </c>
      <c r="G12" s="138">
        <v>1821804.9127800006</v>
      </c>
      <c r="H12" s="138">
        <v>1743035.5648599993</v>
      </c>
      <c r="I12" s="44">
        <v>-4.3236982932383476E-2</v>
      </c>
    </row>
    <row r="13" spans="2:9" x14ac:dyDescent="0.25">
      <c r="B13" s="33" t="s">
        <v>22</v>
      </c>
      <c r="C13" s="33" t="s">
        <v>23</v>
      </c>
      <c r="D13" s="139">
        <v>96002.999900000068</v>
      </c>
      <c r="E13" s="139">
        <v>96917.422159999987</v>
      </c>
      <c r="F13" s="140">
        <v>9.5249342307262494E-3</v>
      </c>
      <c r="G13" s="139">
        <v>1203678.6061500008</v>
      </c>
      <c r="H13" s="139">
        <v>1126965.7313199998</v>
      </c>
      <c r="I13" s="39">
        <v>-6.3732024842884996E-2</v>
      </c>
    </row>
    <row r="14" spans="2:9" x14ac:dyDescent="0.25">
      <c r="B14" s="33" t="s">
        <v>24</v>
      </c>
      <c r="C14" s="33" t="s">
        <v>25</v>
      </c>
      <c r="D14" s="139">
        <v>22066.463749999995</v>
      </c>
      <c r="E14" s="139">
        <v>23013.986530000002</v>
      </c>
      <c r="F14" s="140">
        <v>4.2939493646779126E-2</v>
      </c>
      <c r="G14" s="139">
        <v>237412.82550999965</v>
      </c>
      <c r="H14" s="139">
        <v>241688.97788000011</v>
      </c>
      <c r="I14" s="39">
        <v>1.8011463200501582E-2</v>
      </c>
    </row>
    <row r="15" spans="2:9" x14ac:dyDescent="0.25">
      <c r="B15" s="33" t="s">
        <v>26</v>
      </c>
      <c r="C15" s="33" t="s">
        <v>27</v>
      </c>
      <c r="D15" s="139">
        <v>8997.258300000005</v>
      </c>
      <c r="E15" s="139">
        <v>24758.339269999989</v>
      </c>
      <c r="F15" s="140">
        <v>1.7517648648588844</v>
      </c>
      <c r="G15" s="139">
        <v>169551.18881000011</v>
      </c>
      <c r="H15" s="139">
        <v>151130.30868999974</v>
      </c>
      <c r="I15" s="39">
        <v>-0.10864494816749939</v>
      </c>
    </row>
    <row r="16" spans="2:9" x14ac:dyDescent="0.25">
      <c r="B16" s="33" t="s">
        <v>28</v>
      </c>
      <c r="C16" s="33" t="s">
        <v>29</v>
      </c>
      <c r="D16" s="139">
        <v>9511.3585700000003</v>
      </c>
      <c r="E16" s="139">
        <v>8458.9065500000033</v>
      </c>
      <c r="F16" s="140">
        <v>-0.11065212316982356</v>
      </c>
      <c r="G16" s="139">
        <v>99064.184870000099</v>
      </c>
      <c r="H16" s="139">
        <v>95158.473809999894</v>
      </c>
      <c r="I16" s="39">
        <v>-3.9426065687872866E-2</v>
      </c>
    </row>
    <row r="17" spans="2:9" x14ac:dyDescent="0.25">
      <c r="B17" s="191" t="s">
        <v>189</v>
      </c>
      <c r="C17" s="191"/>
      <c r="D17" s="139">
        <v>13281.819299999981</v>
      </c>
      <c r="E17" s="139">
        <v>10087.338070000009</v>
      </c>
      <c r="F17" s="140">
        <v>-0.24051533587721502</v>
      </c>
      <c r="G17" s="139">
        <v>112098.10743999992</v>
      </c>
      <c r="H17" s="139">
        <v>128092.07315999978</v>
      </c>
      <c r="I17" s="39">
        <v>0.14267828498853624</v>
      </c>
    </row>
    <row r="18" spans="2:9" x14ac:dyDescent="0.25">
      <c r="B18" s="189" t="s">
        <v>34</v>
      </c>
      <c r="C18" s="189"/>
      <c r="D18" s="138">
        <v>624926.8228200007</v>
      </c>
      <c r="E18" s="138">
        <v>668403.44287999964</v>
      </c>
      <c r="F18" s="44">
        <v>6.9570737680628603E-2</v>
      </c>
      <c r="G18" s="138">
        <v>9079168.0343399961</v>
      </c>
      <c r="H18" s="138">
        <v>8573618.9448399898</v>
      </c>
      <c r="I18" s="44">
        <v>-5.5682314457434406E-2</v>
      </c>
    </row>
    <row r="19" spans="2:9" x14ac:dyDescent="0.25">
      <c r="B19" s="33" t="s">
        <v>35</v>
      </c>
      <c r="C19" s="33" t="s">
        <v>36</v>
      </c>
      <c r="D19" s="139">
        <v>564794.38288000063</v>
      </c>
      <c r="E19" s="139">
        <v>573551.61774999963</v>
      </c>
      <c r="F19" s="140">
        <v>1.5505173449750132E-2</v>
      </c>
      <c r="G19" s="139">
        <v>7938269.8156699957</v>
      </c>
      <c r="H19" s="139">
        <v>7698203.6797499899</v>
      </c>
      <c r="I19" s="39">
        <v>-3.0241619583919885E-2</v>
      </c>
    </row>
    <row r="20" spans="2:9" x14ac:dyDescent="0.25">
      <c r="B20" s="33" t="s">
        <v>37</v>
      </c>
      <c r="C20" s="33" t="s">
        <v>38</v>
      </c>
      <c r="D20" s="139">
        <v>60106.389080000015</v>
      </c>
      <c r="E20" s="139">
        <v>93257.788579999964</v>
      </c>
      <c r="F20" s="140">
        <v>0.55154535162437246</v>
      </c>
      <c r="G20" s="139">
        <v>1139642.1363300004</v>
      </c>
      <c r="H20" s="139">
        <v>873163.00674999983</v>
      </c>
      <c r="I20" s="39">
        <v>-0.23382702436586419</v>
      </c>
    </row>
    <row r="21" spans="2:9" x14ac:dyDescent="0.25">
      <c r="B21" s="193" t="s">
        <v>189</v>
      </c>
      <c r="C21" s="193"/>
      <c r="D21" s="139">
        <v>26.050860000053945</v>
      </c>
      <c r="E21" s="139">
        <v>1594.036550000048</v>
      </c>
      <c r="F21" s="140">
        <v>60.189402192355537</v>
      </c>
      <c r="G21" s="139">
        <v>1256.0823399999645</v>
      </c>
      <c r="H21" s="139">
        <v>2252.2583400000585</v>
      </c>
      <c r="I21" s="39">
        <v>0.79308176564294519</v>
      </c>
    </row>
    <row r="22" spans="2:9" x14ac:dyDescent="0.25">
      <c r="B22" s="189" t="s">
        <v>39</v>
      </c>
      <c r="C22" s="189"/>
      <c r="D22" s="138">
        <v>718031.50135000004</v>
      </c>
      <c r="E22" s="138">
        <v>632339.38740000024</v>
      </c>
      <c r="F22" s="44">
        <v>-0.11934311209032833</v>
      </c>
      <c r="G22" s="138">
        <v>7347715.4310199982</v>
      </c>
      <c r="H22" s="138">
        <v>7825833.2768799951</v>
      </c>
      <c r="I22" s="44">
        <v>6.5070272569555054E-2</v>
      </c>
    </row>
    <row r="23" spans="2:9" x14ac:dyDescent="0.25">
      <c r="B23" s="33" t="s">
        <v>40</v>
      </c>
      <c r="C23" s="33" t="s">
        <v>41</v>
      </c>
      <c r="D23" s="139">
        <v>271156.59537000005</v>
      </c>
      <c r="E23" s="139">
        <v>251794.08750999992</v>
      </c>
      <c r="F23" s="140">
        <v>-7.1407106412364765E-2</v>
      </c>
      <c r="G23" s="139">
        <v>2863549.7994999979</v>
      </c>
      <c r="H23" s="139">
        <v>2623931.5572100007</v>
      </c>
      <c r="I23" s="39">
        <v>-8.3678741096745279E-2</v>
      </c>
    </row>
    <row r="24" spans="2:9" x14ac:dyDescent="0.25">
      <c r="B24" s="33" t="s">
        <v>50</v>
      </c>
      <c r="C24" s="33" t="s">
        <v>51</v>
      </c>
      <c r="D24" s="139">
        <v>39704.159430000014</v>
      </c>
      <c r="E24" s="139">
        <v>42084.856500000002</v>
      </c>
      <c r="F24" s="140">
        <v>5.9960898409075994E-2</v>
      </c>
      <c r="G24" s="139">
        <v>441429.73785999964</v>
      </c>
      <c r="H24" s="139">
        <v>1624589.4629999998</v>
      </c>
      <c r="I24" s="39">
        <v>2.6802900295657963</v>
      </c>
    </row>
    <row r="25" spans="2:9" x14ac:dyDescent="0.25">
      <c r="B25" s="33" t="s">
        <v>42</v>
      </c>
      <c r="C25" s="33" t="s">
        <v>43</v>
      </c>
      <c r="D25" s="139">
        <v>155547.17758999992</v>
      </c>
      <c r="E25" s="139">
        <v>128873.53591000015</v>
      </c>
      <c r="F25" s="140">
        <v>-0.17148264657239662</v>
      </c>
      <c r="G25" s="139">
        <v>1415603.4963200018</v>
      </c>
      <c r="H25" s="139">
        <v>1340270.1194699968</v>
      </c>
      <c r="I25" s="39">
        <v>-5.3216438816265574E-2</v>
      </c>
    </row>
    <row r="26" spans="2:9" x14ac:dyDescent="0.25">
      <c r="B26" s="33" t="s">
        <v>44</v>
      </c>
      <c r="C26" s="33" t="s">
        <v>45</v>
      </c>
      <c r="D26" s="139">
        <v>66185.873950000052</v>
      </c>
      <c r="E26" s="139">
        <v>70837.357730000032</v>
      </c>
      <c r="F26" s="140">
        <v>7.027910190494624E-2</v>
      </c>
      <c r="G26" s="139">
        <v>808303.53898000065</v>
      </c>
      <c r="H26" s="139">
        <v>759768.43277999852</v>
      </c>
      <c r="I26" s="39">
        <v>-6.004564357252308E-2</v>
      </c>
    </row>
    <row r="27" spans="2:9" x14ac:dyDescent="0.25">
      <c r="B27" s="33" t="s">
        <v>46</v>
      </c>
      <c r="C27" s="33" t="s">
        <v>47</v>
      </c>
      <c r="D27" s="139">
        <v>82573.50334999997</v>
      </c>
      <c r="E27" s="139">
        <v>72976.235120000056</v>
      </c>
      <c r="F27" s="140">
        <v>-0.11622697161485904</v>
      </c>
      <c r="G27" s="139">
        <v>836070.40543999954</v>
      </c>
      <c r="H27" s="139">
        <v>735577.51414000022</v>
      </c>
      <c r="I27" s="39">
        <v>-0.12019668516685844</v>
      </c>
    </row>
    <row r="28" spans="2:9" x14ac:dyDescent="0.25">
      <c r="B28" s="33" t="s">
        <v>48</v>
      </c>
      <c r="C28" s="33" t="s">
        <v>49</v>
      </c>
      <c r="D28" s="139">
        <v>35752.823969999983</v>
      </c>
      <c r="E28" s="139">
        <v>34678.290590000019</v>
      </c>
      <c r="F28" s="140">
        <v>-3.0054503691837042E-2</v>
      </c>
      <c r="G28" s="139">
        <v>409574.65380000038</v>
      </c>
      <c r="H28" s="139">
        <v>351634.78779999947</v>
      </c>
      <c r="I28" s="39">
        <v>-0.14146350479073727</v>
      </c>
    </row>
    <row r="29" spans="2:9" x14ac:dyDescent="0.25">
      <c r="B29" s="33" t="s">
        <v>56</v>
      </c>
      <c r="C29" s="33" t="s">
        <v>57</v>
      </c>
      <c r="D29" s="139">
        <v>42821.456530000003</v>
      </c>
      <c r="E29" s="139">
        <v>6423.8098299999983</v>
      </c>
      <c r="F29" s="140">
        <v>-0.84998619032261125</v>
      </c>
      <c r="G29" s="139">
        <v>288709.6693999999</v>
      </c>
      <c r="H29" s="139">
        <v>141745.12810000009</v>
      </c>
      <c r="I29" s="39">
        <v>-0.50903920746895448</v>
      </c>
    </row>
    <row r="30" spans="2:9" x14ac:dyDescent="0.25">
      <c r="B30" s="33" t="s">
        <v>54</v>
      </c>
      <c r="C30" s="33" t="s">
        <v>55</v>
      </c>
      <c r="D30" s="139">
        <v>10812.168650000003</v>
      </c>
      <c r="E30" s="139">
        <v>12748.383430000004</v>
      </c>
      <c r="F30" s="140">
        <v>0.17907737500931412</v>
      </c>
      <c r="G30" s="139">
        <v>140350.53680999979</v>
      </c>
      <c r="H30" s="139">
        <v>123004.35355000001</v>
      </c>
      <c r="I30" s="39">
        <v>-0.12359185546601971</v>
      </c>
    </row>
    <row r="31" spans="2:9" x14ac:dyDescent="0.25">
      <c r="B31" s="33" t="s">
        <v>52</v>
      </c>
      <c r="C31" s="33" t="s">
        <v>53</v>
      </c>
      <c r="D31" s="139">
        <v>12774.97722000001</v>
      </c>
      <c r="E31" s="139">
        <v>11745.928409999997</v>
      </c>
      <c r="F31" s="140">
        <v>-8.0551909586889431E-2</v>
      </c>
      <c r="G31" s="139">
        <v>135648.85493000026</v>
      </c>
      <c r="H31" s="139">
        <v>122383.60259000005</v>
      </c>
      <c r="I31" s="39">
        <v>-9.7791111814733434E-2</v>
      </c>
    </row>
    <row r="32" spans="2:9" x14ac:dyDescent="0.25">
      <c r="B32" s="193" t="s">
        <v>189</v>
      </c>
      <c r="C32" s="193"/>
      <c r="D32" s="139">
        <v>702.76529000005576</v>
      </c>
      <c r="E32" s="139">
        <v>176.9023700000489</v>
      </c>
      <c r="F32" s="140">
        <v>-0.74827673973477704</v>
      </c>
      <c r="G32" s="139">
        <v>8474.7379799982882</v>
      </c>
      <c r="H32" s="139">
        <v>2928.3182399995421</v>
      </c>
      <c r="I32" s="39">
        <v>-0.65446504105367831</v>
      </c>
    </row>
    <row r="33" spans="2:9" x14ac:dyDescent="0.25">
      <c r="B33" s="189" t="s">
        <v>58</v>
      </c>
      <c r="C33" s="189"/>
      <c r="D33" s="138">
        <v>15875.624690000001</v>
      </c>
      <c r="E33" s="138">
        <v>19235.264070000005</v>
      </c>
      <c r="F33" s="44">
        <v>0.21162249962461188</v>
      </c>
      <c r="G33" s="138">
        <v>212467.11711000008</v>
      </c>
      <c r="H33" s="138">
        <v>223142.66725999999</v>
      </c>
      <c r="I33" s="44">
        <v>5.0245658223304651E-2</v>
      </c>
    </row>
    <row r="34" spans="2:9" x14ac:dyDescent="0.25">
      <c r="B34" s="33" t="s">
        <v>59</v>
      </c>
      <c r="C34" s="33" t="s">
        <v>60</v>
      </c>
      <c r="D34" s="139">
        <v>4869.5717899999991</v>
      </c>
      <c r="E34" s="139">
        <v>6035.3770200000017</v>
      </c>
      <c r="F34" s="140">
        <v>0.23940610802659568</v>
      </c>
      <c r="G34" s="139">
        <v>60411.409100000048</v>
      </c>
      <c r="H34" s="139">
        <v>87745.203769999978</v>
      </c>
      <c r="I34" s="39">
        <v>0.45246080297107172</v>
      </c>
    </row>
    <row r="35" spans="2:9" x14ac:dyDescent="0.25">
      <c r="B35" s="33" t="s">
        <v>63</v>
      </c>
      <c r="C35" s="33" t="s">
        <v>64</v>
      </c>
      <c r="D35" s="139">
        <v>4146.3416699999998</v>
      </c>
      <c r="E35" s="139">
        <v>6693.9190699999981</v>
      </c>
      <c r="F35" s="140">
        <v>0.61441569526999407</v>
      </c>
      <c r="G35" s="139">
        <v>64022.437309999987</v>
      </c>
      <c r="H35" s="139">
        <v>59340.055000000008</v>
      </c>
      <c r="I35" s="39">
        <v>-7.3136583153303569E-2</v>
      </c>
    </row>
    <row r="36" spans="2:9" x14ac:dyDescent="0.25">
      <c r="B36" s="33" t="s">
        <v>61</v>
      </c>
      <c r="C36" s="33" t="s">
        <v>62</v>
      </c>
      <c r="D36" s="139">
        <v>1982.8774299999998</v>
      </c>
      <c r="E36" s="139">
        <v>2698.8990599999997</v>
      </c>
      <c r="F36" s="140">
        <v>0.36110231483143163</v>
      </c>
      <c r="G36" s="139">
        <v>42463.013869999995</v>
      </c>
      <c r="H36" s="139">
        <v>33744.001810000009</v>
      </c>
      <c r="I36" s="39">
        <v>-0.20533191748219137</v>
      </c>
    </row>
    <row r="37" spans="2:9" x14ac:dyDescent="0.25">
      <c r="B37" s="33" t="s">
        <v>65</v>
      </c>
      <c r="C37" s="33" t="s">
        <v>66</v>
      </c>
      <c r="D37" s="139">
        <v>2360.8058800000003</v>
      </c>
      <c r="E37" s="139">
        <v>1598.0985800000001</v>
      </c>
      <c r="F37" s="140">
        <v>-0.32307073887836985</v>
      </c>
      <c r="G37" s="139">
        <v>16914.087900000006</v>
      </c>
      <c r="H37" s="139">
        <v>16457.7929</v>
      </c>
      <c r="I37" s="39">
        <v>-2.6977215839111571E-2</v>
      </c>
    </row>
    <row r="38" spans="2:9" x14ac:dyDescent="0.25">
      <c r="B38" s="33" t="s">
        <v>67</v>
      </c>
      <c r="C38" s="33" t="s">
        <v>68</v>
      </c>
      <c r="D38" s="139">
        <v>1316.7614000000001</v>
      </c>
      <c r="E38" s="139">
        <v>1191.1691900000001</v>
      </c>
      <c r="F38" s="140">
        <v>-9.5379626103863621E-2</v>
      </c>
      <c r="G38" s="139">
        <v>12964.337309999999</v>
      </c>
      <c r="H38" s="139">
        <v>11718.618490000003</v>
      </c>
      <c r="I38" s="39">
        <v>-9.6088121607196639E-2</v>
      </c>
    </row>
    <row r="39" spans="2:9" x14ac:dyDescent="0.25">
      <c r="B39" s="193" t="s">
        <v>189</v>
      </c>
      <c r="C39" s="193"/>
      <c r="D39" s="139">
        <v>1199.2665200000026</v>
      </c>
      <c r="E39" s="139">
        <v>1017.8011500000052</v>
      </c>
      <c r="F39" s="140">
        <v>-0.15131362960086386</v>
      </c>
      <c r="G39" s="141">
        <v>15691.831620000052</v>
      </c>
      <c r="H39" s="141">
        <v>14136.995289999975</v>
      </c>
      <c r="I39" s="39">
        <v>-9.908571336046948E-2</v>
      </c>
    </row>
    <row r="40" spans="2:9" x14ac:dyDescent="0.25">
      <c r="B40" s="189" t="s">
        <v>72</v>
      </c>
      <c r="C40" s="189"/>
      <c r="D40" s="138">
        <v>2005992.1066999992</v>
      </c>
      <c r="E40" s="138">
        <v>2572362.6562399995</v>
      </c>
      <c r="F40" s="44">
        <v>0.28233937095182315</v>
      </c>
      <c r="G40" s="138">
        <v>27524833.348469995</v>
      </c>
      <c r="H40" s="138">
        <v>26503905.327789996</v>
      </c>
      <c r="I40" s="44">
        <v>-3.7091160834830224E-2</v>
      </c>
    </row>
    <row r="41" spans="2:9" x14ac:dyDescent="0.25">
      <c r="B41" s="33" t="s">
        <v>73</v>
      </c>
      <c r="C41" s="33" t="s">
        <v>74</v>
      </c>
      <c r="D41" s="139">
        <v>1141357.081509999</v>
      </c>
      <c r="E41" s="139">
        <v>1413388.1125700003</v>
      </c>
      <c r="F41" s="140">
        <v>0.23833998620318561</v>
      </c>
      <c r="G41" s="139">
        <v>14333383.029329997</v>
      </c>
      <c r="H41" s="139">
        <v>14658283.231879994</v>
      </c>
      <c r="I41" s="39">
        <v>2.2667377400378098E-2</v>
      </c>
    </row>
    <row r="42" spans="2:9" x14ac:dyDescent="0.25">
      <c r="B42" s="33" t="s">
        <v>75</v>
      </c>
      <c r="C42" s="33" t="s">
        <v>76</v>
      </c>
      <c r="D42" s="139">
        <v>375097.83232999995</v>
      </c>
      <c r="E42" s="139">
        <v>405312.03086000006</v>
      </c>
      <c r="F42" s="140">
        <v>8.0550181648126815E-2</v>
      </c>
      <c r="G42" s="139">
        <v>4765987.9235500032</v>
      </c>
      <c r="H42" s="139">
        <v>4353552.2495899973</v>
      </c>
      <c r="I42" s="39">
        <v>-8.653728892640547E-2</v>
      </c>
    </row>
    <row r="43" spans="2:9" x14ac:dyDescent="0.25">
      <c r="B43" s="33" t="s">
        <v>77</v>
      </c>
      <c r="C43" s="33" t="s">
        <v>78</v>
      </c>
      <c r="D43" s="139">
        <v>229734.22190999999</v>
      </c>
      <c r="E43" s="139">
        <v>350241.31575999991</v>
      </c>
      <c r="F43" s="140">
        <v>0.52455003372205222</v>
      </c>
      <c r="G43" s="139">
        <v>3642328.7245099996</v>
      </c>
      <c r="H43" s="139">
        <v>3723320.5085100005</v>
      </c>
      <c r="I43" s="39">
        <v>2.2236264249020164E-2</v>
      </c>
    </row>
    <row r="44" spans="2:9" x14ac:dyDescent="0.25">
      <c r="B44" s="33" t="s">
        <v>79</v>
      </c>
      <c r="C44" s="33" t="s">
        <v>80</v>
      </c>
      <c r="D44" s="139">
        <v>82408.121770000012</v>
      </c>
      <c r="E44" s="139">
        <v>181578.45317999995</v>
      </c>
      <c r="F44" s="140">
        <v>1.2034048256406453</v>
      </c>
      <c r="G44" s="139">
        <v>1790006.13002</v>
      </c>
      <c r="H44" s="139">
        <v>1247059.2132599996</v>
      </c>
      <c r="I44" s="39">
        <v>-0.30332126111430352</v>
      </c>
    </row>
    <row r="45" spans="2:9" x14ac:dyDescent="0.25">
      <c r="B45" s="33" t="s">
        <v>81</v>
      </c>
      <c r="C45" s="33" t="s">
        <v>81</v>
      </c>
      <c r="D45" s="139">
        <v>76495.811629999997</v>
      </c>
      <c r="E45" s="139">
        <v>73639.125060000006</v>
      </c>
      <c r="F45" s="140">
        <v>-3.734435270544486E-2</v>
      </c>
      <c r="G45" s="139">
        <v>1298693.35748</v>
      </c>
      <c r="H45" s="139">
        <v>985798.74608000019</v>
      </c>
      <c r="I45" s="39">
        <v>-0.24093032400438563</v>
      </c>
    </row>
    <row r="46" spans="2:9" x14ac:dyDescent="0.25">
      <c r="B46" s="33" t="s">
        <v>84</v>
      </c>
      <c r="C46" s="33" t="s">
        <v>85</v>
      </c>
      <c r="D46" s="139">
        <v>16226.425159999997</v>
      </c>
      <c r="E46" s="139">
        <v>26494.16908</v>
      </c>
      <c r="F46" s="140">
        <v>0.63277917463368161</v>
      </c>
      <c r="G46" s="139">
        <v>196728.21364</v>
      </c>
      <c r="H46" s="139">
        <v>290808.94587999996</v>
      </c>
      <c r="I46" s="39">
        <v>0.47822694314787839</v>
      </c>
    </row>
    <row r="47" spans="2:9" x14ac:dyDescent="0.25">
      <c r="B47" s="33" t="s">
        <v>82</v>
      </c>
      <c r="C47" s="33" t="s">
        <v>83</v>
      </c>
      <c r="D47" s="139">
        <v>16168.612469999998</v>
      </c>
      <c r="E47" s="139">
        <v>11558.378959999998</v>
      </c>
      <c r="F47" s="140">
        <v>-0.28513476456647369</v>
      </c>
      <c r="G47" s="139">
        <v>297322.73683000001</v>
      </c>
      <c r="H47" s="139">
        <v>218336.42372999995</v>
      </c>
      <c r="I47" s="39">
        <v>-0.26565850275070624</v>
      </c>
    </row>
    <row r="48" spans="2:9" x14ac:dyDescent="0.25">
      <c r="B48" s="33" t="s">
        <v>88</v>
      </c>
      <c r="C48" s="33" t="s">
        <v>89</v>
      </c>
      <c r="D48" s="139">
        <v>16727.613160000004</v>
      </c>
      <c r="E48" s="139">
        <v>23966.518909999999</v>
      </c>
      <c r="F48" s="140">
        <v>0.43275186248986597</v>
      </c>
      <c r="G48" s="139">
        <v>240781.07885999998</v>
      </c>
      <c r="H48" s="139">
        <v>183534.1675500001</v>
      </c>
      <c r="I48" s="39">
        <v>-0.23775502452701272</v>
      </c>
    </row>
    <row r="49" spans="2:9" x14ac:dyDescent="0.25">
      <c r="B49" s="33" t="s">
        <v>96</v>
      </c>
      <c r="C49" s="33" t="s">
        <v>97</v>
      </c>
      <c r="D49" s="139">
        <v>6345.337129999999</v>
      </c>
      <c r="E49" s="139">
        <v>5778.8018099999999</v>
      </c>
      <c r="F49" s="140">
        <v>-8.9283722581340472E-2</v>
      </c>
      <c r="G49" s="139">
        <v>111892.36297999996</v>
      </c>
      <c r="H49" s="139">
        <v>115003.71852999997</v>
      </c>
      <c r="I49" s="39">
        <v>2.7806683737264019E-2</v>
      </c>
    </row>
    <row r="50" spans="2:9" x14ac:dyDescent="0.25">
      <c r="B50" s="33" t="s">
        <v>100</v>
      </c>
      <c r="C50" s="33" t="s">
        <v>101</v>
      </c>
      <c r="D50" s="139">
        <v>3776.5372900000002</v>
      </c>
      <c r="E50" s="139">
        <v>13272.89854</v>
      </c>
      <c r="F50" s="140">
        <v>2.514568378590007</v>
      </c>
      <c r="G50" s="139">
        <v>82969.324659999998</v>
      </c>
      <c r="H50" s="139">
        <v>99313.684509999992</v>
      </c>
      <c r="I50" s="39">
        <v>0.19699280326768415</v>
      </c>
    </row>
    <row r="51" spans="2:9" x14ac:dyDescent="0.25">
      <c r="B51" s="33" t="s">
        <v>86</v>
      </c>
      <c r="C51" s="33" t="s">
        <v>87</v>
      </c>
      <c r="D51" s="139">
        <v>7209.8533399999988</v>
      </c>
      <c r="E51" s="139">
        <v>7013.339829999999</v>
      </c>
      <c r="F51" s="140">
        <v>-2.7256242357906243E-2</v>
      </c>
      <c r="G51" s="139">
        <v>137300.32484000002</v>
      </c>
      <c r="H51" s="139">
        <v>85952.249960000103</v>
      </c>
      <c r="I51" s="39">
        <v>-0.37398363725531814</v>
      </c>
    </row>
    <row r="52" spans="2:9" x14ac:dyDescent="0.25">
      <c r="B52" s="33" t="s">
        <v>94</v>
      </c>
      <c r="C52" s="33" t="s">
        <v>95</v>
      </c>
      <c r="D52" s="139">
        <v>3105.0852200000008</v>
      </c>
      <c r="E52" s="139">
        <v>5389.4729400000006</v>
      </c>
      <c r="F52" s="140">
        <v>0.73569243938496443</v>
      </c>
      <c r="G52" s="139">
        <v>88350.88658999998</v>
      </c>
      <c r="H52" s="139">
        <v>81218.055400000027</v>
      </c>
      <c r="I52" s="39">
        <v>-8.0732989393762181E-2</v>
      </c>
    </row>
    <row r="53" spans="2:9" x14ac:dyDescent="0.25">
      <c r="B53" s="193" t="s">
        <v>189</v>
      </c>
      <c r="C53" s="193"/>
      <c r="D53" s="139">
        <v>31339.573780000253</v>
      </c>
      <c r="E53" s="139">
        <v>54730.038739999211</v>
      </c>
      <c r="F53" s="140">
        <v>0.74635555429684497</v>
      </c>
      <c r="G53" s="139">
        <v>539089.25517999684</v>
      </c>
      <c r="H53" s="139">
        <v>461724.13291000359</v>
      </c>
      <c r="I53" s="39">
        <v>-0.14351078513735496</v>
      </c>
    </row>
    <row r="54" spans="2:9" x14ac:dyDescent="0.25">
      <c r="B54" s="189" t="s">
        <v>106</v>
      </c>
      <c r="C54" s="189"/>
      <c r="D54" s="138">
        <v>687871.17474000005</v>
      </c>
      <c r="E54" s="138">
        <v>756276.06134999974</v>
      </c>
      <c r="F54" s="44">
        <v>9.9444327836320831E-2</v>
      </c>
      <c r="G54" s="138">
        <v>8713235.8784100004</v>
      </c>
      <c r="H54" s="138">
        <v>8027284.9641800001</v>
      </c>
      <c r="I54" s="44">
        <v>-7.8725162936272214E-2</v>
      </c>
    </row>
    <row r="55" spans="2:9" x14ac:dyDescent="0.25">
      <c r="B55" s="33" t="s">
        <v>107</v>
      </c>
      <c r="C55" s="33" t="s">
        <v>108</v>
      </c>
      <c r="D55" s="139">
        <v>130193.09417000001</v>
      </c>
      <c r="E55" s="139">
        <v>130149.28841999998</v>
      </c>
      <c r="F55" s="140">
        <v>-3.3646753907568363E-4</v>
      </c>
      <c r="G55" s="139">
        <v>1508302.9149799999</v>
      </c>
      <c r="H55" s="139">
        <v>1479778.8885900006</v>
      </c>
      <c r="I55" s="39">
        <v>-1.8911338105036774E-2</v>
      </c>
    </row>
    <row r="56" spans="2:9" x14ac:dyDescent="0.25">
      <c r="B56" s="33" t="s">
        <v>109</v>
      </c>
      <c r="C56" s="33" t="s">
        <v>110</v>
      </c>
      <c r="D56" s="139">
        <v>83868.518329999977</v>
      </c>
      <c r="E56" s="139">
        <v>119679.33538</v>
      </c>
      <c r="F56" s="140">
        <v>0.42698759633613809</v>
      </c>
      <c r="G56" s="139">
        <v>1083835.7380199989</v>
      </c>
      <c r="H56" s="139">
        <v>1184139.8519199993</v>
      </c>
      <c r="I56" s="39">
        <v>9.2545494101569897E-2</v>
      </c>
    </row>
    <row r="57" spans="2:9" x14ac:dyDescent="0.25">
      <c r="B57" s="33" t="s">
        <v>111</v>
      </c>
      <c r="C57" s="33" t="s">
        <v>112</v>
      </c>
      <c r="D57" s="139">
        <v>91827.55336000002</v>
      </c>
      <c r="E57" s="139">
        <v>64820.256430000001</v>
      </c>
      <c r="F57" s="140">
        <v>-0.2941088588532989</v>
      </c>
      <c r="G57" s="139">
        <v>1056507.5374700003</v>
      </c>
      <c r="H57" s="139">
        <v>794311.46266000019</v>
      </c>
      <c r="I57" s="39">
        <v>-0.2481724602153586</v>
      </c>
    </row>
    <row r="58" spans="2:9" x14ac:dyDescent="0.25">
      <c r="B58" s="33" t="s">
        <v>115</v>
      </c>
      <c r="C58" s="33" t="s">
        <v>116</v>
      </c>
      <c r="D58" s="139">
        <v>39381.329460000008</v>
      </c>
      <c r="E58" s="139">
        <v>58536.714649999994</v>
      </c>
      <c r="F58" s="140">
        <v>0.48640778390826783</v>
      </c>
      <c r="G58" s="139">
        <v>751732.30012000003</v>
      </c>
      <c r="H58" s="139">
        <v>781841.02998999995</v>
      </c>
      <c r="I58" s="39">
        <v>4.0052462645537017E-2</v>
      </c>
    </row>
    <row r="59" spans="2:9" x14ac:dyDescent="0.25">
      <c r="B59" s="33" t="s">
        <v>121</v>
      </c>
      <c r="C59" s="33" t="s">
        <v>122</v>
      </c>
      <c r="D59" s="139">
        <v>45350.889500000012</v>
      </c>
      <c r="E59" s="139">
        <v>54873.902580000016</v>
      </c>
      <c r="F59" s="140">
        <v>0.20998514439281288</v>
      </c>
      <c r="G59" s="139">
        <v>737033.79134000069</v>
      </c>
      <c r="H59" s="139">
        <v>616346.68536999915</v>
      </c>
      <c r="I59" s="39">
        <v>-0.16374704577734542</v>
      </c>
    </row>
    <row r="60" spans="2:9" x14ac:dyDescent="0.25">
      <c r="B60" s="33" t="s">
        <v>113</v>
      </c>
      <c r="C60" s="33" t="s">
        <v>114</v>
      </c>
      <c r="D60" s="139">
        <v>55385.373709999993</v>
      </c>
      <c r="E60" s="139">
        <v>45094.193289999996</v>
      </c>
      <c r="F60" s="140">
        <v>-0.18581043569165073</v>
      </c>
      <c r="G60" s="139">
        <v>635855.82626999915</v>
      </c>
      <c r="H60" s="139">
        <v>601976.72066000081</v>
      </c>
      <c r="I60" s="39">
        <v>-5.3281112180314415E-2</v>
      </c>
    </row>
    <row r="61" spans="2:9" x14ac:dyDescent="0.25">
      <c r="B61" s="33" t="s">
        <v>119</v>
      </c>
      <c r="C61" s="33" t="s">
        <v>120</v>
      </c>
      <c r="D61" s="139">
        <v>53382.395169999989</v>
      </c>
      <c r="E61" s="139">
        <v>43668.495950000011</v>
      </c>
      <c r="F61" s="140">
        <v>-0.18196821609568814</v>
      </c>
      <c r="G61" s="139">
        <v>678910.64326000062</v>
      </c>
      <c r="H61" s="139">
        <v>497289.28301000001</v>
      </c>
      <c r="I61" s="39">
        <v>-0.2675187994960414</v>
      </c>
    </row>
    <row r="62" spans="2:9" x14ac:dyDescent="0.25">
      <c r="B62" s="33" t="s">
        <v>123</v>
      </c>
      <c r="C62" s="33" t="s">
        <v>124</v>
      </c>
      <c r="D62" s="139">
        <v>12838.863169999999</v>
      </c>
      <c r="E62" s="139">
        <v>22201.276429999998</v>
      </c>
      <c r="F62" s="140">
        <v>0.72922447540968693</v>
      </c>
      <c r="G62" s="139">
        <v>133635.78912999993</v>
      </c>
      <c r="H62" s="139">
        <v>228216.30665000004</v>
      </c>
      <c r="I62" s="39">
        <v>0.70774841182696102</v>
      </c>
    </row>
    <row r="63" spans="2:9" x14ac:dyDescent="0.25">
      <c r="B63" s="33" t="s">
        <v>117</v>
      </c>
      <c r="C63" s="33" t="s">
        <v>118</v>
      </c>
      <c r="D63" s="139">
        <v>14387.866470000001</v>
      </c>
      <c r="E63" s="139">
        <v>33871.138940000004</v>
      </c>
      <c r="F63" s="140">
        <v>1.3541460445594475</v>
      </c>
      <c r="G63" s="139">
        <v>294453.62422999996</v>
      </c>
      <c r="H63" s="139">
        <v>214521.91868999996</v>
      </c>
      <c r="I63" s="39">
        <v>-0.27145770662195939</v>
      </c>
    </row>
    <row r="64" spans="2:9" x14ac:dyDescent="0.25">
      <c r="B64" s="33" t="s">
        <v>131</v>
      </c>
      <c r="C64" s="33" t="s">
        <v>132</v>
      </c>
      <c r="D64" s="139">
        <v>5736.6701000000003</v>
      </c>
      <c r="E64" s="139">
        <v>5229.5581500000017</v>
      </c>
      <c r="F64" s="140">
        <v>-8.8398311417628592E-2</v>
      </c>
      <c r="G64" s="139">
        <v>134270.66805999997</v>
      </c>
      <c r="H64" s="139">
        <v>117493.38561999997</v>
      </c>
      <c r="I64" s="39">
        <v>-0.1249512099880439</v>
      </c>
    </row>
    <row r="65" spans="2:9" x14ac:dyDescent="0.25">
      <c r="B65" s="33" t="s">
        <v>135</v>
      </c>
      <c r="C65" s="33" t="s">
        <v>136</v>
      </c>
      <c r="D65" s="139">
        <v>14749.601700000001</v>
      </c>
      <c r="E65" s="139">
        <v>15898.655530000002</v>
      </c>
      <c r="F65" s="140">
        <v>7.7904058249925537E-2</v>
      </c>
      <c r="G65" s="139">
        <v>116918.24553</v>
      </c>
      <c r="H65" s="139">
        <v>105540.68836999999</v>
      </c>
      <c r="I65" s="39">
        <v>-9.7312075702338935E-2</v>
      </c>
    </row>
    <row r="66" spans="2:9" x14ac:dyDescent="0.25">
      <c r="B66" s="33" t="s">
        <v>125</v>
      </c>
      <c r="C66" s="33" t="s">
        <v>126</v>
      </c>
      <c r="D66" s="139">
        <v>7980.2230200000004</v>
      </c>
      <c r="E66" s="139">
        <v>5537.9816000000001</v>
      </c>
      <c r="F66" s="140">
        <v>-0.30603673780535523</v>
      </c>
      <c r="G66" s="139">
        <v>135032.86349000002</v>
      </c>
      <c r="H66" s="139">
        <v>83748.327790000025</v>
      </c>
      <c r="I66" s="39">
        <v>-0.37979299538291961</v>
      </c>
    </row>
    <row r="67" spans="2:9" x14ac:dyDescent="0.25">
      <c r="B67" s="192" t="s">
        <v>191</v>
      </c>
      <c r="C67" s="192"/>
      <c r="D67" s="139">
        <v>34580.503319999858</v>
      </c>
      <c r="E67" s="139">
        <v>34605.529909999786</v>
      </c>
      <c r="F67" s="140">
        <v>7.2371965695057581E-4</v>
      </c>
      <c r="G67" s="139">
        <v>307589.57418999978</v>
      </c>
      <c r="H67" s="139">
        <v>309294.8642700006</v>
      </c>
      <c r="I67" s="39">
        <v>5.5440438268803413E-3</v>
      </c>
    </row>
    <row r="68" spans="2:9" x14ac:dyDescent="0.25">
      <c r="B68" s="192" t="s">
        <v>175</v>
      </c>
      <c r="C68" s="192"/>
      <c r="D68" s="139">
        <v>589662.88147999987</v>
      </c>
      <c r="E68" s="139">
        <v>634166.32725999982</v>
      </c>
      <c r="F68" s="140">
        <v>7.5472693258731793E-2</v>
      </c>
      <c r="G68" s="139">
        <v>7574079.51609</v>
      </c>
      <c r="H68" s="139">
        <v>7014499.4135900009</v>
      </c>
      <c r="I68" s="39">
        <v>-7.3880938444236668E-2</v>
      </c>
    </row>
    <row r="69" spans="2:9" x14ac:dyDescent="0.25">
      <c r="B69" s="33" t="s">
        <v>146</v>
      </c>
      <c r="C69" s="33" t="s">
        <v>147</v>
      </c>
      <c r="D69" s="139">
        <v>41004.188099999992</v>
      </c>
      <c r="E69" s="139">
        <v>65066.31753</v>
      </c>
      <c r="F69" s="140">
        <v>0.58682126253342426</v>
      </c>
      <c r="G69" s="139">
        <v>509053.02666000009</v>
      </c>
      <c r="H69" s="139">
        <v>479648.81401999999</v>
      </c>
      <c r="I69" s="39">
        <v>-5.7762573052412808E-2</v>
      </c>
    </row>
    <row r="70" spans="2:9" x14ac:dyDescent="0.25">
      <c r="B70" s="33" t="s">
        <v>144</v>
      </c>
      <c r="C70" s="33" t="s">
        <v>145</v>
      </c>
      <c r="D70" s="139">
        <v>52433.930020000029</v>
      </c>
      <c r="E70" s="139">
        <v>52052.357879999996</v>
      </c>
      <c r="F70" s="140">
        <v>-7.2771989407333908E-3</v>
      </c>
      <c r="G70" s="139">
        <v>551889.01671999996</v>
      </c>
      <c r="H70" s="139">
        <v>460985.59276000015</v>
      </c>
      <c r="I70" s="39">
        <v>-0.16471323256305992</v>
      </c>
    </row>
    <row r="71" spans="2:9" x14ac:dyDescent="0.25">
      <c r="B71" s="33" t="s">
        <v>150</v>
      </c>
      <c r="C71" s="33" t="s">
        <v>151</v>
      </c>
      <c r="D71" s="139">
        <v>2975.0684299999998</v>
      </c>
      <c r="E71" s="139">
        <v>3510.5934099999995</v>
      </c>
      <c r="F71" s="140">
        <v>0.18000425623823374</v>
      </c>
      <c r="G71" s="139">
        <v>52664.455719999998</v>
      </c>
      <c r="H71" s="139">
        <v>46859.640539999993</v>
      </c>
      <c r="I71" s="39">
        <v>-0.11022263689313232</v>
      </c>
    </row>
    <row r="72" spans="2:9" x14ac:dyDescent="0.25">
      <c r="B72" s="33" t="s">
        <v>152</v>
      </c>
      <c r="C72" s="33" t="s">
        <v>153</v>
      </c>
      <c r="D72" s="139">
        <v>1060.7448400000001</v>
      </c>
      <c r="E72" s="139">
        <v>709.79137000000014</v>
      </c>
      <c r="F72" s="140">
        <v>-0.33085569381605467</v>
      </c>
      <c r="G72" s="139">
        <v>8623.8811099999984</v>
      </c>
      <c r="H72" s="139">
        <v>7930.4080400000003</v>
      </c>
      <c r="I72" s="39">
        <v>-8.0413106483560773E-2</v>
      </c>
    </row>
    <row r="73" spans="2:9" x14ac:dyDescent="0.25">
      <c r="B73" s="191" t="s">
        <v>189</v>
      </c>
      <c r="C73" s="191"/>
      <c r="D73" s="139">
        <v>734.36187000015957</v>
      </c>
      <c r="E73" s="141">
        <v>770.67389999992952</v>
      </c>
      <c r="F73" s="140">
        <v>4.9447052581531849E-2</v>
      </c>
      <c r="G73" s="141">
        <v>16925.982110000263</v>
      </c>
      <c r="H73" s="141">
        <v>17361.095229999111</v>
      </c>
      <c r="I73" s="39">
        <v>2.5706816725380659E-2</v>
      </c>
    </row>
    <row r="74" spans="2:9" x14ac:dyDescent="0.25">
      <c r="B74" s="189" t="s">
        <v>156</v>
      </c>
      <c r="C74" s="189"/>
      <c r="D74" s="138">
        <v>18834.792439999997</v>
      </c>
      <c r="E74" s="138">
        <v>38884.955230000014</v>
      </c>
      <c r="F74" s="44">
        <v>1.0645279396559157</v>
      </c>
      <c r="G74" s="138">
        <v>547994.19670000009</v>
      </c>
      <c r="H74" s="138">
        <v>390632.67913999973</v>
      </c>
      <c r="I74" s="44">
        <v>-0.28715909494594166</v>
      </c>
    </row>
    <row r="75" spans="2:9" x14ac:dyDescent="0.25">
      <c r="B75" s="33" t="s">
        <v>157</v>
      </c>
      <c r="C75" s="33" t="s">
        <v>158</v>
      </c>
      <c r="D75" s="139">
        <v>14450.064929999999</v>
      </c>
      <c r="E75" s="139">
        <v>31768.753810000009</v>
      </c>
      <c r="F75" s="140">
        <v>1.1985197965473786</v>
      </c>
      <c r="G75" s="139">
        <v>470715.46529000014</v>
      </c>
      <c r="H75" s="139">
        <v>315005.13902999985</v>
      </c>
      <c r="I75" s="39">
        <v>-0.33079500832646258</v>
      </c>
    </row>
    <row r="76" spans="2:9" x14ac:dyDescent="0.25">
      <c r="B76" s="33" t="s">
        <v>159</v>
      </c>
      <c r="C76" s="33" t="s">
        <v>160</v>
      </c>
      <c r="D76" s="139">
        <v>4115.14419</v>
      </c>
      <c r="E76" s="139">
        <v>6788.2994000000008</v>
      </c>
      <c r="F76" s="140">
        <v>0.64958968302882258</v>
      </c>
      <c r="G76" s="139">
        <v>73449.365980000002</v>
      </c>
      <c r="H76" s="139">
        <v>71048.402789999978</v>
      </c>
      <c r="I76" s="39">
        <v>-3.2688685027639282E-2</v>
      </c>
    </row>
    <row r="77" spans="2:9" x14ac:dyDescent="0.25">
      <c r="B77" s="193" t="s">
        <v>189</v>
      </c>
      <c r="C77" s="193"/>
      <c r="D77" s="139">
        <v>269.58331999999882</v>
      </c>
      <c r="E77" s="141">
        <v>327.90202000000409</v>
      </c>
      <c r="F77" s="140">
        <v>0.21632903697456327</v>
      </c>
      <c r="G77" s="141">
        <v>3829.3654299999471</v>
      </c>
      <c r="H77" s="141">
        <v>4579.137319999907</v>
      </c>
      <c r="I77" s="39">
        <v>0.19579533573006908</v>
      </c>
    </row>
    <row r="78" spans="2:9" x14ac:dyDescent="0.25">
      <c r="B78" s="189" t="s">
        <v>200</v>
      </c>
      <c r="C78" s="189"/>
      <c r="D78" s="138">
        <v>37269.176439999996</v>
      </c>
      <c r="E78" s="138">
        <v>36463.063009999998</v>
      </c>
      <c r="F78" s="44">
        <v>-2.1629494048460322E-2</v>
      </c>
      <c r="G78" s="138">
        <v>497088.62163000001</v>
      </c>
      <c r="H78" s="138">
        <v>392213.83419999998</v>
      </c>
      <c r="I78" s="44">
        <v>-0.21097804871514822</v>
      </c>
    </row>
    <row r="79" spans="2:9" x14ac:dyDescent="0.25">
      <c r="B79" s="191" t="s">
        <v>162</v>
      </c>
      <c r="C79" s="191"/>
      <c r="D79" s="139">
        <v>4466.6505900000002</v>
      </c>
      <c r="E79" s="139">
        <v>5250.8927199999998</v>
      </c>
      <c r="F79" s="140">
        <v>0.17557722821565042</v>
      </c>
      <c r="G79" s="139">
        <v>82291.332680000007</v>
      </c>
      <c r="H79" s="139">
        <v>55655.944790000001</v>
      </c>
      <c r="I79" s="39">
        <v>-0.32367185003036703</v>
      </c>
    </row>
    <row r="80" spans="2:9" x14ac:dyDescent="0.25">
      <c r="B80" s="191" t="s">
        <v>163</v>
      </c>
      <c r="C80" s="191"/>
      <c r="D80" s="139">
        <v>32626.947600000003</v>
      </c>
      <c r="E80" s="139">
        <v>31155.47493</v>
      </c>
      <c r="F80" s="140">
        <v>-4.5099918265109257E-2</v>
      </c>
      <c r="G80" s="139">
        <v>412124.53951999999</v>
      </c>
      <c r="H80" s="139">
        <v>329759.21882999997</v>
      </c>
      <c r="I80" s="39">
        <v>-0.19985541454515332</v>
      </c>
    </row>
    <row r="81" spans="2:9" x14ac:dyDescent="0.25">
      <c r="B81" s="191" t="s">
        <v>164</v>
      </c>
      <c r="C81" s="191"/>
      <c r="D81" s="139">
        <v>175.57825</v>
      </c>
      <c r="E81" s="139">
        <v>56.695360000000001</v>
      </c>
      <c r="F81" s="140">
        <v>-0.67709348965489746</v>
      </c>
      <c r="G81" s="139">
        <v>2672.7494300000008</v>
      </c>
      <c r="H81" s="139">
        <v>6798.6705799999982</v>
      </c>
      <c r="I81" s="39">
        <v>1.5436991974215841</v>
      </c>
    </row>
    <row r="82" spans="2:9" x14ac:dyDescent="0.25">
      <c r="B82" s="194" t="s">
        <v>165</v>
      </c>
      <c r="C82" s="194"/>
      <c r="D82" s="142">
        <v>4272535.0891499985</v>
      </c>
      <c r="E82" s="142">
        <v>4908525.790930002</v>
      </c>
      <c r="F82" s="143">
        <v>0.14885558304602034</v>
      </c>
      <c r="G82" s="142">
        <v>55987648.702989995</v>
      </c>
      <c r="H82" s="142">
        <v>53870012.47738</v>
      </c>
      <c r="I82" s="143">
        <v>-3.7823274859136995E-2</v>
      </c>
    </row>
    <row r="83" spans="2:9" x14ac:dyDescent="0.25">
      <c r="B83" s="51" t="s">
        <v>238</v>
      </c>
    </row>
    <row r="84" spans="2:9" x14ac:dyDescent="0.25">
      <c r="B84" s="51" t="s">
        <v>239</v>
      </c>
    </row>
    <row r="85" spans="2:9" x14ac:dyDescent="0.25">
      <c r="B85" s="51" t="s">
        <v>255</v>
      </c>
    </row>
    <row r="86" spans="2:9" x14ac:dyDescent="0.25">
      <c r="B86" s="51" t="s">
        <v>262</v>
      </c>
    </row>
  </sheetData>
  <mergeCells count="26">
    <mergeCell ref="B81:C81"/>
    <mergeCell ref="B82:C82"/>
    <mergeCell ref="B73:C73"/>
    <mergeCell ref="B74:C74"/>
    <mergeCell ref="B77:C77"/>
    <mergeCell ref="B78:C78"/>
    <mergeCell ref="B79:C79"/>
    <mergeCell ref="B80:C80"/>
    <mergeCell ref="B68:C68"/>
    <mergeCell ref="B17:C17"/>
    <mergeCell ref="B18:C18"/>
    <mergeCell ref="B21:C21"/>
    <mergeCell ref="B22:C22"/>
    <mergeCell ref="B32:C32"/>
    <mergeCell ref="B33:C33"/>
    <mergeCell ref="B39:C39"/>
    <mergeCell ref="B40:C40"/>
    <mergeCell ref="B53:C53"/>
    <mergeCell ref="B54:C54"/>
    <mergeCell ref="B67:C67"/>
    <mergeCell ref="B12:C12"/>
    <mergeCell ref="D3:I3"/>
    <mergeCell ref="B4:C4"/>
    <mergeCell ref="B5:C5"/>
    <mergeCell ref="B10:C10"/>
    <mergeCell ref="B11:C11"/>
  </mergeCells>
  <pageMargins left="0.7" right="0.7" top="0.75" bottom="0.75" header="0.3" footer="0.3"/>
  <pageSetup paperSize="1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86"/>
  <sheetViews>
    <sheetView zoomScale="80" zoomScaleNormal="80" workbookViewId="0"/>
  </sheetViews>
  <sheetFormatPr baseColWidth="10" defaultRowHeight="15" x14ac:dyDescent="0.25"/>
  <cols>
    <col min="1" max="1" width="11.42578125" style="33"/>
    <col min="2" max="2" width="9.85546875" style="33" customWidth="1"/>
    <col min="3" max="3" width="20.85546875" style="33" customWidth="1"/>
    <col min="4" max="5" width="15.7109375" style="33" bestFit="1" customWidth="1"/>
    <col min="6" max="6" width="15.7109375" style="33" customWidth="1"/>
    <col min="7" max="7" width="16.85546875" style="33" customWidth="1"/>
    <col min="8" max="8" width="16.85546875" style="33" bestFit="1" customWidth="1"/>
    <col min="9" max="9" width="18.85546875" style="33" bestFit="1" customWidth="1"/>
    <col min="10" max="16384" width="11.42578125" style="33"/>
  </cols>
  <sheetData>
    <row r="3" spans="2:9" x14ac:dyDescent="0.25">
      <c r="B3" s="186" t="s">
        <v>180</v>
      </c>
      <c r="C3" s="186"/>
      <c r="D3" s="186"/>
      <c r="E3" s="186"/>
      <c r="F3" s="186"/>
      <c r="G3" s="186"/>
      <c r="H3" s="186"/>
      <c r="I3" s="186"/>
    </row>
    <row r="4" spans="2:9" x14ac:dyDescent="0.25">
      <c r="B4" s="186" t="s">
        <v>214</v>
      </c>
      <c r="C4" s="186"/>
      <c r="D4" s="136" t="s">
        <v>247</v>
      </c>
      <c r="E4" s="137" t="s">
        <v>248</v>
      </c>
      <c r="F4" s="136" t="s">
        <v>197</v>
      </c>
      <c r="G4" s="136" t="s">
        <v>249</v>
      </c>
      <c r="H4" s="136" t="s">
        <v>250</v>
      </c>
      <c r="I4" s="136" t="s">
        <v>197</v>
      </c>
    </row>
    <row r="5" spans="2:9" x14ac:dyDescent="0.25">
      <c r="B5" s="189" t="s">
        <v>5</v>
      </c>
      <c r="C5" s="189"/>
      <c r="D5" s="64">
        <v>19305.96486</v>
      </c>
      <c r="E5" s="64">
        <v>8271.2512600000009</v>
      </c>
      <c r="F5" s="63">
        <v>-0.5715701691171523</v>
      </c>
      <c r="G5" s="64">
        <v>206053.39108999996</v>
      </c>
      <c r="H5" s="64">
        <v>160195.72115999999</v>
      </c>
      <c r="I5" s="63">
        <v>-0.22255236707058254</v>
      </c>
    </row>
    <row r="6" spans="2:9" x14ac:dyDescent="0.25">
      <c r="B6" s="33" t="s">
        <v>8</v>
      </c>
      <c r="C6" s="33" t="s">
        <v>9</v>
      </c>
      <c r="D6" s="117">
        <v>11489.39104</v>
      </c>
      <c r="E6" s="117">
        <v>2111.6831400000005</v>
      </c>
      <c r="F6" s="60">
        <v>-0.81620582564835387</v>
      </c>
      <c r="G6" s="117">
        <v>96608.210490000012</v>
      </c>
      <c r="H6" s="117">
        <v>71532.546850000042</v>
      </c>
      <c r="I6" s="60">
        <v>-0.25956037807568716</v>
      </c>
    </row>
    <row r="7" spans="2:9" x14ac:dyDescent="0.25">
      <c r="B7" s="33" t="s">
        <v>6</v>
      </c>
      <c r="C7" s="33" t="s">
        <v>7</v>
      </c>
      <c r="D7" s="117">
        <v>3204.3724900000002</v>
      </c>
      <c r="E7" s="117">
        <v>379.26863000000003</v>
      </c>
      <c r="F7" s="60">
        <v>-0.88164028021598695</v>
      </c>
      <c r="G7" s="117">
        <v>34984.801439999996</v>
      </c>
      <c r="H7" s="117">
        <v>35990.25606</v>
      </c>
      <c r="I7" s="60">
        <v>2.8739754939709733E-2</v>
      </c>
    </row>
    <row r="8" spans="2:9" x14ac:dyDescent="0.25">
      <c r="B8" s="33" t="s">
        <v>187</v>
      </c>
      <c r="C8" s="33" t="s">
        <v>188</v>
      </c>
      <c r="D8" s="117">
        <v>391.82066000000003</v>
      </c>
      <c r="E8" s="117">
        <v>2784.2370000000001</v>
      </c>
      <c r="F8" s="60">
        <v>6.1058963557460189</v>
      </c>
      <c r="G8" s="117">
        <v>30003.391839999993</v>
      </c>
      <c r="H8" s="117">
        <v>19245.466840000005</v>
      </c>
      <c r="I8" s="60">
        <v>-0.35855696107190493</v>
      </c>
    </row>
    <row r="9" spans="2:9" x14ac:dyDescent="0.25">
      <c r="B9" s="33" t="s">
        <v>170</v>
      </c>
      <c r="C9" s="33" t="s">
        <v>171</v>
      </c>
      <c r="D9" s="117">
        <v>177.57662999999997</v>
      </c>
      <c r="E9" s="117">
        <v>242.965</v>
      </c>
      <c r="F9" s="60">
        <v>0.36822621310022635</v>
      </c>
      <c r="G9" s="117">
        <v>8045.574889999998</v>
      </c>
      <c r="H9" s="117">
        <v>4556.4832600000018</v>
      </c>
      <c r="I9" s="60">
        <v>-0.43366591917957986</v>
      </c>
    </row>
    <row r="10" spans="2:9" x14ac:dyDescent="0.25">
      <c r="B10" s="191" t="s">
        <v>189</v>
      </c>
      <c r="C10" s="191"/>
      <c r="D10" s="117">
        <v>4042.8040399999995</v>
      </c>
      <c r="E10" s="117">
        <v>2753.0974899999992</v>
      </c>
      <c r="F10" s="60">
        <v>-0.31901287750766183</v>
      </c>
      <c r="G10" s="117">
        <v>36411.41242999996</v>
      </c>
      <c r="H10" s="117">
        <v>28870.968149999935</v>
      </c>
      <c r="I10" s="60">
        <v>-0.2070901340203801</v>
      </c>
    </row>
    <row r="11" spans="2:9" x14ac:dyDescent="0.25">
      <c r="B11" s="189" t="s">
        <v>20</v>
      </c>
      <c r="C11" s="189"/>
      <c r="D11" s="64">
        <v>1453117.1878799999</v>
      </c>
      <c r="E11" s="64">
        <v>1489507.2531900005</v>
      </c>
      <c r="F11" s="63">
        <v>2.5042760221624886E-2</v>
      </c>
      <c r="G11" s="64">
        <v>16976213.473450001</v>
      </c>
      <c r="H11" s="64">
        <v>16869638.242449991</v>
      </c>
      <c r="I11" s="63">
        <v>-6.2779153411736113E-3</v>
      </c>
    </row>
    <row r="12" spans="2:9" x14ac:dyDescent="0.25">
      <c r="B12" s="189" t="s">
        <v>21</v>
      </c>
      <c r="C12" s="189"/>
      <c r="D12" s="64">
        <v>164450.90879000002</v>
      </c>
      <c r="E12" s="64">
        <v>136012.57740999991</v>
      </c>
      <c r="F12" s="63">
        <v>-0.17292900105717987</v>
      </c>
      <c r="G12" s="64">
        <v>1672221.4880500007</v>
      </c>
      <c r="H12" s="64">
        <v>1579690.0673799997</v>
      </c>
      <c r="I12" s="63">
        <v>-5.5334428681396243E-2</v>
      </c>
    </row>
    <row r="13" spans="2:9" x14ac:dyDescent="0.25">
      <c r="B13" s="33" t="s">
        <v>22</v>
      </c>
      <c r="C13" s="33" t="s">
        <v>23</v>
      </c>
      <c r="D13" s="117">
        <v>101164.20332</v>
      </c>
      <c r="E13" s="117">
        <v>89802.143979999921</v>
      </c>
      <c r="F13" s="60">
        <v>-0.11231304124503315</v>
      </c>
      <c r="G13" s="117">
        <v>1107952.0813400007</v>
      </c>
      <c r="H13" s="117">
        <v>1030003.7571999999</v>
      </c>
      <c r="I13" s="60">
        <v>-7.0353515691515364E-2</v>
      </c>
    </row>
    <row r="14" spans="2:9" x14ac:dyDescent="0.25">
      <c r="B14" s="33" t="s">
        <v>24</v>
      </c>
      <c r="C14" s="33" t="s">
        <v>25</v>
      </c>
      <c r="D14" s="117">
        <v>20129.49525</v>
      </c>
      <c r="E14" s="117">
        <v>18926.187049999997</v>
      </c>
      <c r="F14" s="60">
        <v>-5.9778359320758583E-2</v>
      </c>
      <c r="G14" s="117">
        <v>215346.36175999997</v>
      </c>
      <c r="H14" s="117">
        <v>218644.62691999984</v>
      </c>
      <c r="I14" s="60">
        <v>1.5316094189117193E-2</v>
      </c>
    </row>
    <row r="15" spans="2:9" x14ac:dyDescent="0.25">
      <c r="B15" s="33" t="s">
        <v>26</v>
      </c>
      <c r="C15" s="33" t="s">
        <v>27</v>
      </c>
      <c r="D15" s="117">
        <v>23963.402809999996</v>
      </c>
      <c r="E15" s="117">
        <v>10323.065519999993</v>
      </c>
      <c r="F15" s="60">
        <v>-0.56921537388287158</v>
      </c>
      <c r="G15" s="117">
        <v>160553.93050999998</v>
      </c>
      <c r="H15" s="117">
        <v>126351.42422000012</v>
      </c>
      <c r="I15" s="60">
        <v>-0.21302814687473243</v>
      </c>
    </row>
    <row r="16" spans="2:9" x14ac:dyDescent="0.25">
      <c r="B16" s="33" t="s">
        <v>28</v>
      </c>
      <c r="C16" s="33" t="s">
        <v>29</v>
      </c>
      <c r="D16" s="117">
        <v>9032.5618299999987</v>
      </c>
      <c r="E16" s="117">
        <v>7824.8157499999961</v>
      </c>
      <c r="F16" s="60">
        <v>-0.13371024773821036</v>
      </c>
      <c r="G16" s="117">
        <v>89552.826300000059</v>
      </c>
      <c r="H16" s="117">
        <v>86683.293429999903</v>
      </c>
      <c r="I16" s="60">
        <v>-3.204290683565119E-2</v>
      </c>
    </row>
    <row r="17" spans="2:9" x14ac:dyDescent="0.25">
      <c r="B17" s="191" t="s">
        <v>189</v>
      </c>
      <c r="C17" s="191"/>
      <c r="D17" s="117">
        <v>10161.245580000021</v>
      </c>
      <c r="E17" s="117">
        <v>9136.3651100000043</v>
      </c>
      <c r="F17" s="60">
        <v>-0.10086169672124137</v>
      </c>
      <c r="G17" s="117">
        <v>98816.288139999975</v>
      </c>
      <c r="H17" s="117">
        <v>118006.96560999996</v>
      </c>
      <c r="I17" s="60">
        <v>0.1942056095328252</v>
      </c>
    </row>
    <row r="18" spans="2:9" x14ac:dyDescent="0.25">
      <c r="B18" s="189" t="s">
        <v>34</v>
      </c>
      <c r="C18" s="189"/>
      <c r="D18" s="64">
        <v>646845.90029999963</v>
      </c>
      <c r="E18" s="64">
        <v>715290.04015000002</v>
      </c>
      <c r="F18" s="63">
        <v>0.10581212591477628</v>
      </c>
      <c r="G18" s="64">
        <v>8454302.7820200082</v>
      </c>
      <c r="H18" s="64">
        <v>7883572.0913399896</v>
      </c>
      <c r="I18" s="63">
        <v>-6.7507718305737388E-2</v>
      </c>
    </row>
    <row r="19" spans="2:9" x14ac:dyDescent="0.25">
      <c r="B19" s="33" t="s">
        <v>35</v>
      </c>
      <c r="C19" s="33" t="s">
        <v>36</v>
      </c>
      <c r="D19" s="117">
        <v>533695.16917999962</v>
      </c>
      <c r="E19" s="117">
        <v>654786.26909000007</v>
      </c>
      <c r="F19" s="60">
        <v>0.22689187930265864</v>
      </c>
      <c r="G19" s="117">
        <v>7373537.0032900078</v>
      </c>
      <c r="H19" s="117">
        <v>7103131.0058099888</v>
      </c>
      <c r="I19" s="60">
        <v>-3.6672494809392858E-2</v>
      </c>
    </row>
    <row r="20" spans="2:9" x14ac:dyDescent="0.25">
      <c r="B20" s="33" t="s">
        <v>37</v>
      </c>
      <c r="C20" s="33" t="s">
        <v>38</v>
      </c>
      <c r="D20" s="117">
        <v>113035.69503</v>
      </c>
      <c r="E20" s="117">
        <v>60441.698959999987</v>
      </c>
      <c r="F20" s="60">
        <v>-0.46528661637407032</v>
      </c>
      <c r="G20" s="117">
        <v>1079535.74725</v>
      </c>
      <c r="H20" s="117">
        <v>779782.86374000064</v>
      </c>
      <c r="I20" s="60">
        <v>-0.27766832573500905</v>
      </c>
    </row>
    <row r="21" spans="2:9" x14ac:dyDescent="0.25">
      <c r="B21" s="191" t="s">
        <v>189</v>
      </c>
      <c r="C21" s="191"/>
      <c r="D21" s="117">
        <v>115.0360900000087</v>
      </c>
      <c r="E21" s="117">
        <v>62.072099999953934</v>
      </c>
      <c r="F21" s="60">
        <v>-0.4604119455038046</v>
      </c>
      <c r="G21" s="117">
        <v>1230.0314800003543</v>
      </c>
      <c r="H21" s="117">
        <v>658.22179000009783</v>
      </c>
      <c r="I21" s="60">
        <v>-0.46487402907776948</v>
      </c>
    </row>
    <row r="22" spans="2:9" x14ac:dyDescent="0.25">
      <c r="B22" s="189" t="s">
        <v>39</v>
      </c>
      <c r="C22" s="189"/>
      <c r="D22" s="64">
        <v>620497.23626000015</v>
      </c>
      <c r="E22" s="64">
        <v>616823.72833000019</v>
      </c>
      <c r="F22" s="63">
        <v>-5.9202647736865885E-3</v>
      </c>
      <c r="G22" s="64">
        <v>6629683.9296699921</v>
      </c>
      <c r="H22" s="64">
        <v>7193727.5845200028</v>
      </c>
      <c r="I22" s="63">
        <v>8.5078513671780334E-2</v>
      </c>
    </row>
    <row r="23" spans="2:9" x14ac:dyDescent="0.25">
      <c r="B23" s="33" t="s">
        <v>46</v>
      </c>
      <c r="C23" s="33" t="s">
        <v>47</v>
      </c>
      <c r="D23" s="117">
        <v>79462.322929999937</v>
      </c>
      <c r="E23" s="117">
        <v>57804.592419999914</v>
      </c>
      <c r="F23" s="60">
        <v>-0.27255345315136059</v>
      </c>
      <c r="G23" s="117">
        <v>753496.90208999871</v>
      </c>
      <c r="H23" s="117">
        <v>662596.71823000011</v>
      </c>
      <c r="I23" s="60">
        <v>-0.12063776719966043</v>
      </c>
    </row>
    <row r="24" spans="2:9" x14ac:dyDescent="0.25">
      <c r="B24" s="33" t="s">
        <v>48</v>
      </c>
      <c r="C24" s="33" t="s">
        <v>49</v>
      </c>
      <c r="D24" s="117">
        <v>49889.301750000042</v>
      </c>
      <c r="E24" s="117">
        <v>32506.531430000014</v>
      </c>
      <c r="F24" s="60">
        <v>-0.34842681116498114</v>
      </c>
      <c r="G24" s="117">
        <v>373821.82982999965</v>
      </c>
      <c r="H24" s="117">
        <v>316899.86370999931</v>
      </c>
      <c r="I24" s="60">
        <v>-0.1522703105537907</v>
      </c>
    </row>
    <row r="25" spans="2:9" x14ac:dyDescent="0.25">
      <c r="B25" s="33" t="s">
        <v>40</v>
      </c>
      <c r="C25" s="33" t="s">
        <v>41</v>
      </c>
      <c r="D25" s="117">
        <v>190875.62637000016</v>
      </c>
      <c r="E25" s="117">
        <v>262259.17152000003</v>
      </c>
      <c r="F25" s="60">
        <v>0.37397936293671907</v>
      </c>
      <c r="G25" s="117">
        <v>2592393.2041299962</v>
      </c>
      <c r="H25" s="117">
        <v>2371648.3192100017</v>
      </c>
      <c r="I25" s="60">
        <v>-8.5151004318450296E-2</v>
      </c>
    </row>
    <row r="26" spans="2:9" x14ac:dyDescent="0.25">
      <c r="B26" s="33" t="s">
        <v>44</v>
      </c>
      <c r="C26" s="33" t="s">
        <v>45</v>
      </c>
      <c r="D26" s="117">
        <v>71139.110419999939</v>
      </c>
      <c r="E26" s="117">
        <v>76832.133810000014</v>
      </c>
      <c r="F26" s="60">
        <v>8.00266317133978E-2</v>
      </c>
      <c r="G26" s="117">
        <v>742117.66503000143</v>
      </c>
      <c r="H26" s="117">
        <v>688899.03087000002</v>
      </c>
      <c r="I26" s="60">
        <v>-7.1711854693352367E-2</v>
      </c>
    </row>
    <row r="27" spans="2:9" x14ac:dyDescent="0.25">
      <c r="B27" s="33" t="s">
        <v>50</v>
      </c>
      <c r="C27" s="33" t="s">
        <v>51</v>
      </c>
      <c r="D27" s="117">
        <v>42128.501469999988</v>
      </c>
      <c r="E27" s="117">
        <v>40554.402480000026</v>
      </c>
      <c r="F27" s="60">
        <v>-3.7364229323962293E-2</v>
      </c>
      <c r="G27" s="117">
        <v>401725.57842999976</v>
      </c>
      <c r="H27" s="117">
        <v>1582394.8398799992</v>
      </c>
      <c r="I27" s="60">
        <v>2.9389944898809319</v>
      </c>
    </row>
    <row r="28" spans="2:9" x14ac:dyDescent="0.25">
      <c r="B28" s="33" t="s">
        <v>251</v>
      </c>
      <c r="C28" s="33" t="s">
        <v>252</v>
      </c>
      <c r="D28" s="117">
        <v>187.11193</v>
      </c>
      <c r="E28" s="117">
        <v>123.81304000000002</v>
      </c>
      <c r="F28" s="60">
        <v>-0.33829424986423895</v>
      </c>
      <c r="G28" s="117">
        <v>5006.9881499999992</v>
      </c>
      <c r="H28" s="117">
        <v>1627.1814099999995</v>
      </c>
      <c r="I28" s="60">
        <v>-0.67501792270069594</v>
      </c>
    </row>
    <row r="29" spans="2:9" x14ac:dyDescent="0.25">
      <c r="B29" s="33" t="s">
        <v>42</v>
      </c>
      <c r="C29" s="33" t="s">
        <v>43</v>
      </c>
      <c r="D29" s="117">
        <v>132603.1113600001</v>
      </c>
      <c r="E29" s="117">
        <v>114099.00351000016</v>
      </c>
      <c r="F29" s="60">
        <v>-0.13954505034021192</v>
      </c>
      <c r="G29" s="117">
        <v>1260056.3187299978</v>
      </c>
      <c r="H29" s="117">
        <v>1212381.2599700014</v>
      </c>
      <c r="I29" s="60">
        <v>-3.7835657066541122E-2</v>
      </c>
    </row>
    <row r="30" spans="2:9" x14ac:dyDescent="0.25">
      <c r="B30" s="33" t="s">
        <v>54</v>
      </c>
      <c r="C30" s="33" t="s">
        <v>55</v>
      </c>
      <c r="D30" s="117">
        <v>14454.682630000005</v>
      </c>
      <c r="E30" s="117">
        <v>11131.279070000001</v>
      </c>
      <c r="F30" s="60">
        <v>-0.22991881904777617</v>
      </c>
      <c r="G30" s="117">
        <v>129538.36815999979</v>
      </c>
      <c r="H30" s="117">
        <v>110255.97011999997</v>
      </c>
      <c r="I30" s="60">
        <v>-0.14885472400102417</v>
      </c>
    </row>
    <row r="31" spans="2:9" x14ac:dyDescent="0.25">
      <c r="B31" s="33" t="s">
        <v>253</v>
      </c>
      <c r="C31" s="33" t="s">
        <v>254</v>
      </c>
      <c r="D31" s="117">
        <v>288.56162</v>
      </c>
      <c r="E31" s="117">
        <v>23.652999999999999</v>
      </c>
      <c r="F31" s="60">
        <v>-0.91803137229407006</v>
      </c>
      <c r="G31" s="117">
        <v>2764.9845399999999</v>
      </c>
      <c r="H31" s="117">
        <v>1124.2344600000001</v>
      </c>
      <c r="I31" s="60">
        <v>-0.59340298517546131</v>
      </c>
    </row>
    <row r="32" spans="2:9" x14ac:dyDescent="0.25">
      <c r="B32" s="191" t="s">
        <v>189</v>
      </c>
      <c r="C32" s="191"/>
      <c r="D32" s="117">
        <v>39468.905780000045</v>
      </c>
      <c r="E32" s="117">
        <v>21489.148050000087</v>
      </c>
      <c r="F32" s="60">
        <v>-0.4555423408548302</v>
      </c>
      <c r="G32" s="117">
        <v>368762.09057999885</v>
      </c>
      <c r="H32" s="117">
        <v>245900.16666000168</v>
      </c>
      <c r="I32" s="60">
        <v>-0.33317395431498031</v>
      </c>
    </row>
    <row r="33" spans="2:9" x14ac:dyDescent="0.25">
      <c r="B33" s="189" t="s">
        <v>58</v>
      </c>
      <c r="C33" s="189"/>
      <c r="D33" s="64">
        <v>20775.703309999997</v>
      </c>
      <c r="E33" s="64">
        <v>20732.0154</v>
      </c>
      <c r="F33" s="63">
        <v>-2.1028366331631507E-3</v>
      </c>
      <c r="G33" s="64">
        <v>196591.49242000005</v>
      </c>
      <c r="H33" s="64">
        <v>203752.29738999996</v>
      </c>
      <c r="I33" s="63">
        <v>3.6424795813144825E-2</v>
      </c>
    </row>
    <row r="34" spans="2:9" x14ac:dyDescent="0.25">
      <c r="B34" s="33" t="s">
        <v>59</v>
      </c>
      <c r="C34" s="33" t="s">
        <v>60</v>
      </c>
      <c r="D34" s="117">
        <v>7131.43905</v>
      </c>
      <c r="E34" s="117">
        <v>7943.9997700000004</v>
      </c>
      <c r="F34" s="60">
        <v>0.11394063867095666</v>
      </c>
      <c r="G34" s="117">
        <v>55541.837310000075</v>
      </c>
      <c r="H34" s="117">
        <v>81658.453779999938</v>
      </c>
      <c r="I34" s="60">
        <v>0.47021520595786404</v>
      </c>
    </row>
    <row r="35" spans="2:9" x14ac:dyDescent="0.25">
      <c r="B35" s="33" t="s">
        <v>63</v>
      </c>
      <c r="C35" s="33" t="s">
        <v>64</v>
      </c>
      <c r="D35" s="117">
        <v>5437.0368799999987</v>
      </c>
      <c r="E35" s="117">
        <v>6743.8054999999995</v>
      </c>
      <c r="F35" s="60">
        <v>0.2403457340535827</v>
      </c>
      <c r="G35" s="117">
        <v>59876.095639999978</v>
      </c>
      <c r="H35" s="117">
        <v>52542.403099999974</v>
      </c>
      <c r="I35" s="60">
        <v>-0.12248114145740593</v>
      </c>
    </row>
    <row r="36" spans="2:9" x14ac:dyDescent="0.25">
      <c r="B36" s="33" t="s">
        <v>61</v>
      </c>
      <c r="C36" s="33" t="s">
        <v>62</v>
      </c>
      <c r="D36" s="117">
        <v>2387.0867500000004</v>
      </c>
      <c r="E36" s="117">
        <v>1444.4579199999996</v>
      </c>
      <c r="F36" s="60">
        <v>-0.39488670866276671</v>
      </c>
      <c r="G36" s="117">
        <v>40480.136439999987</v>
      </c>
      <c r="H36" s="117">
        <v>31045.10275000002</v>
      </c>
      <c r="I36" s="60">
        <v>-0.23307810990174543</v>
      </c>
    </row>
    <row r="37" spans="2:9" x14ac:dyDescent="0.25">
      <c r="B37" s="33" t="s">
        <v>65</v>
      </c>
      <c r="C37" s="33" t="s">
        <v>66</v>
      </c>
      <c r="D37" s="117">
        <v>2313.4460999999997</v>
      </c>
      <c r="E37" s="117">
        <v>1011.85022</v>
      </c>
      <c r="F37" s="60">
        <v>-0.56262209004999075</v>
      </c>
      <c r="G37" s="117">
        <v>14553.282020000002</v>
      </c>
      <c r="H37" s="117">
        <v>14859.694320000001</v>
      </c>
      <c r="I37" s="60">
        <v>2.1054515371784027E-2</v>
      </c>
    </row>
    <row r="38" spans="2:9" x14ac:dyDescent="0.25">
      <c r="B38" s="33" t="s">
        <v>67</v>
      </c>
      <c r="C38" s="33" t="s">
        <v>68</v>
      </c>
      <c r="D38" s="117">
        <v>1469.9077000000002</v>
      </c>
      <c r="E38" s="117">
        <v>1278.87078</v>
      </c>
      <c r="F38" s="60">
        <v>-0.12996524883841359</v>
      </c>
      <c r="G38" s="117">
        <v>11647.57591</v>
      </c>
      <c r="H38" s="117">
        <v>10527.4493</v>
      </c>
      <c r="I38" s="60">
        <v>-9.6168217202887443E-2</v>
      </c>
    </row>
    <row r="39" spans="2:9" x14ac:dyDescent="0.25">
      <c r="B39" s="191" t="s">
        <v>189</v>
      </c>
      <c r="C39" s="191"/>
      <c r="D39" s="117">
        <v>2036.7868299999964</v>
      </c>
      <c r="E39" s="117">
        <v>2309.0312100000001</v>
      </c>
      <c r="F39" s="60">
        <v>0.1336636588523131</v>
      </c>
      <c r="G39" s="117">
        <v>14492.565100000018</v>
      </c>
      <c r="H39" s="117">
        <v>13119.194140000021</v>
      </c>
      <c r="I39" s="60">
        <v>-9.4763828937362848E-2</v>
      </c>
    </row>
    <row r="40" spans="2:9" x14ac:dyDescent="0.25">
      <c r="B40" s="191" t="s">
        <v>71</v>
      </c>
      <c r="C40" s="191"/>
      <c r="D40" s="117">
        <v>547.43922000007296</v>
      </c>
      <c r="E40" s="117">
        <v>648.891900000428</v>
      </c>
      <c r="F40" s="60">
        <v>0.18532227194160752</v>
      </c>
      <c r="G40" s="117">
        <v>23413.781290000275</v>
      </c>
      <c r="H40" s="117">
        <v>8896.2018199991435</v>
      </c>
      <c r="I40" s="60">
        <v>-0.62004420773339175</v>
      </c>
    </row>
    <row r="41" spans="2:9" x14ac:dyDescent="0.25">
      <c r="B41" s="189" t="s">
        <v>72</v>
      </c>
      <c r="C41" s="189"/>
      <c r="D41" s="64">
        <v>2175744.5759100006</v>
      </c>
      <c r="E41" s="64">
        <v>2114864.1787100006</v>
      </c>
      <c r="F41" s="63">
        <v>-2.7981408237930185E-2</v>
      </c>
      <c r="G41" s="64">
        <v>25519805.069989987</v>
      </c>
      <c r="H41" s="64">
        <v>23942458.473560005</v>
      </c>
      <c r="I41" s="63">
        <v>-6.180872432622387E-2</v>
      </c>
    </row>
    <row r="42" spans="2:9" x14ac:dyDescent="0.25">
      <c r="B42" s="33" t="s">
        <v>73</v>
      </c>
      <c r="C42" s="33" t="s">
        <v>74</v>
      </c>
      <c r="D42" s="117">
        <v>1228917.7296200006</v>
      </c>
      <c r="E42" s="117">
        <v>1214453.8569600002</v>
      </c>
      <c r="F42" s="60">
        <v>-1.1769602074560992E-2</v>
      </c>
      <c r="G42" s="117">
        <v>13192570.309389992</v>
      </c>
      <c r="H42" s="117">
        <v>13255579.08859</v>
      </c>
      <c r="I42" s="60">
        <v>4.7760806061545704E-3</v>
      </c>
    </row>
    <row r="43" spans="2:9" x14ac:dyDescent="0.25">
      <c r="B43" s="33" t="s">
        <v>75</v>
      </c>
      <c r="C43" s="33" t="s">
        <v>76</v>
      </c>
      <c r="D43" s="117">
        <v>354369.46</v>
      </c>
      <c r="E43" s="117">
        <v>386290.94093000016</v>
      </c>
      <c r="F43" s="60">
        <v>9.0079661294740626E-2</v>
      </c>
      <c r="G43" s="117">
        <v>4390890.0912199998</v>
      </c>
      <c r="H43" s="117">
        <v>3944611.8193700006</v>
      </c>
      <c r="I43" s="60">
        <v>-0.10163731329608428</v>
      </c>
    </row>
    <row r="44" spans="2:9" x14ac:dyDescent="0.25">
      <c r="B44" s="33" t="s">
        <v>77</v>
      </c>
      <c r="C44" s="33" t="s">
        <v>78</v>
      </c>
      <c r="D44" s="117">
        <v>242336.26173999999</v>
      </c>
      <c r="E44" s="117">
        <v>250769.08153</v>
      </c>
      <c r="F44" s="60">
        <v>3.4798010538957196E-2</v>
      </c>
      <c r="G44" s="117">
        <v>3412555.8491200004</v>
      </c>
      <c r="H44" s="117">
        <v>3369946.0025700009</v>
      </c>
      <c r="I44" s="60">
        <v>-1.2486197569773776E-2</v>
      </c>
    </row>
    <row r="45" spans="2:9" x14ac:dyDescent="0.25">
      <c r="B45" s="33" t="s">
        <v>79</v>
      </c>
      <c r="C45" s="33" t="s">
        <v>80</v>
      </c>
      <c r="D45" s="117">
        <v>84225.768030000021</v>
      </c>
      <c r="E45" s="117">
        <v>14702.422640000006</v>
      </c>
      <c r="F45" s="60">
        <v>-0.82544032564044756</v>
      </c>
      <c r="G45" s="117">
        <v>1707598.0082500002</v>
      </c>
      <c r="H45" s="117">
        <v>1066812.7466800003</v>
      </c>
      <c r="I45" s="60">
        <v>-0.37525533437855002</v>
      </c>
    </row>
    <row r="46" spans="2:9" x14ac:dyDescent="0.25">
      <c r="B46" s="33" t="s">
        <v>81</v>
      </c>
      <c r="C46" s="33" t="s">
        <v>81</v>
      </c>
      <c r="D46" s="117">
        <v>126297.53015000001</v>
      </c>
      <c r="E46" s="117">
        <v>98069.261160000009</v>
      </c>
      <c r="F46" s="60">
        <v>-0.22350610464412154</v>
      </c>
      <c r="G46" s="117">
        <v>1222655.6659800003</v>
      </c>
      <c r="H46" s="117">
        <v>914985.84515000007</v>
      </c>
      <c r="I46" s="60">
        <v>-0.25164061263593157</v>
      </c>
    </row>
    <row r="47" spans="2:9" x14ac:dyDescent="0.25">
      <c r="B47" s="33" t="s">
        <v>84</v>
      </c>
      <c r="C47" s="33" t="s">
        <v>85</v>
      </c>
      <c r="D47" s="117">
        <v>17092.74539</v>
      </c>
      <c r="E47" s="117">
        <v>30991.626060000002</v>
      </c>
      <c r="F47" s="60">
        <v>0.81314501286209129</v>
      </c>
      <c r="G47" s="117">
        <v>180501.78848000005</v>
      </c>
      <c r="H47" s="117">
        <v>264470.93999999994</v>
      </c>
      <c r="I47" s="60">
        <v>0.46519844610461486</v>
      </c>
    </row>
    <row r="48" spans="2:9" x14ac:dyDescent="0.25">
      <c r="B48" s="33" t="s">
        <v>82</v>
      </c>
      <c r="C48" s="33" t="s">
        <v>83</v>
      </c>
      <c r="D48" s="117">
        <v>10823.106929999998</v>
      </c>
      <c r="E48" s="117">
        <v>13758.90609</v>
      </c>
      <c r="F48" s="60">
        <v>0.27125290168411953</v>
      </c>
      <c r="G48" s="117">
        <v>281154.12435999996</v>
      </c>
      <c r="H48" s="117">
        <v>206581.91076999999</v>
      </c>
      <c r="I48" s="60">
        <v>-0.26523606495103375</v>
      </c>
    </row>
    <row r="49" spans="2:9" x14ac:dyDescent="0.25">
      <c r="B49" s="33" t="s">
        <v>88</v>
      </c>
      <c r="C49" s="33" t="s">
        <v>89</v>
      </c>
      <c r="D49" s="117">
        <v>20989.8148</v>
      </c>
      <c r="E49" s="117">
        <v>17043.819729999999</v>
      </c>
      <c r="F49" s="60">
        <v>-0.18799570685111527</v>
      </c>
      <c r="G49" s="117">
        <v>224053.46570000003</v>
      </c>
      <c r="H49" s="117">
        <v>159538.06753000006</v>
      </c>
      <c r="I49" s="60">
        <v>-0.28794644157115556</v>
      </c>
    </row>
    <row r="50" spans="2:9" x14ac:dyDescent="0.25">
      <c r="B50" s="33" t="s">
        <v>96</v>
      </c>
      <c r="C50" s="33" t="s">
        <v>97</v>
      </c>
      <c r="D50" s="117">
        <v>4741.8158700000004</v>
      </c>
      <c r="E50" s="117">
        <v>565.72019999999998</v>
      </c>
      <c r="F50" s="60">
        <v>-0.88069545180378339</v>
      </c>
      <c r="G50" s="117">
        <v>105547.02584999998</v>
      </c>
      <c r="H50" s="117">
        <v>109176.07551999998</v>
      </c>
      <c r="I50" s="60">
        <v>3.4383248990431013E-2</v>
      </c>
    </row>
    <row r="51" spans="2:9" x14ac:dyDescent="0.25">
      <c r="B51" s="33" t="s">
        <v>100</v>
      </c>
      <c r="C51" s="33" t="s">
        <v>101</v>
      </c>
      <c r="D51" s="117">
        <v>4766.1777300000003</v>
      </c>
      <c r="E51" s="117">
        <v>14974.726540000003</v>
      </c>
      <c r="F51" s="60">
        <v>2.1418732972846994</v>
      </c>
      <c r="G51" s="117">
        <v>79192.78737000002</v>
      </c>
      <c r="H51" s="117">
        <v>86075.551000000007</v>
      </c>
      <c r="I51" s="60">
        <v>8.6911496091717694E-2</v>
      </c>
    </row>
    <row r="52" spans="2:9" x14ac:dyDescent="0.25">
      <c r="B52" s="33" t="s">
        <v>86</v>
      </c>
      <c r="C52" s="33" t="s">
        <v>87</v>
      </c>
      <c r="D52" s="117">
        <v>8072.8334299999979</v>
      </c>
      <c r="E52" s="117">
        <v>6219.5342400000009</v>
      </c>
      <c r="F52" s="60">
        <v>-0.22957233121060414</v>
      </c>
      <c r="G52" s="117">
        <v>130090.4715</v>
      </c>
      <c r="H52" s="117">
        <v>79059.069410000113</v>
      </c>
      <c r="I52" s="60">
        <v>-0.39227624822621915</v>
      </c>
    </row>
    <row r="53" spans="2:9" x14ac:dyDescent="0.25">
      <c r="B53" s="191" t="s">
        <v>189</v>
      </c>
      <c r="C53" s="191"/>
      <c r="D53" s="117">
        <v>73111.332220000026</v>
      </c>
      <c r="E53" s="117">
        <v>67024.282630000205</v>
      </c>
      <c r="F53" s="60">
        <v>-8.3257265394689015E-2</v>
      </c>
      <c r="G53" s="117">
        <v>592995.48276999441</v>
      </c>
      <c r="H53" s="117">
        <v>485621.35697000369</v>
      </c>
      <c r="I53" s="60">
        <v>-0.18107073143023925</v>
      </c>
    </row>
    <row r="54" spans="2:9" x14ac:dyDescent="0.25">
      <c r="B54" s="189" t="s">
        <v>106</v>
      </c>
      <c r="C54" s="189"/>
      <c r="D54" s="64">
        <v>692500.54804000026</v>
      </c>
      <c r="E54" s="64">
        <v>600784.73754</v>
      </c>
      <c r="F54" s="63">
        <v>-0.13244149879676712</v>
      </c>
      <c r="G54" s="64">
        <v>8026142.5220599994</v>
      </c>
      <c r="H54" s="64">
        <v>7265899.5957600018</v>
      </c>
      <c r="I54" s="63">
        <v>-9.472083559573681E-2</v>
      </c>
    </row>
    <row r="55" spans="2:9" x14ac:dyDescent="0.25">
      <c r="B55" s="33" t="s">
        <v>107</v>
      </c>
      <c r="C55" s="33" t="s">
        <v>108</v>
      </c>
      <c r="D55" s="117">
        <v>136323.45678000001</v>
      </c>
      <c r="E55" s="117">
        <v>118252.77140999999</v>
      </c>
      <c r="F55" s="60">
        <v>-0.13255741746017086</v>
      </c>
      <c r="G55" s="117">
        <v>1378611.4611399986</v>
      </c>
      <c r="H55" s="117">
        <v>1346077.1049800003</v>
      </c>
      <c r="I55" s="60">
        <v>-2.3599365794547428E-2</v>
      </c>
    </row>
    <row r="56" spans="2:9" x14ac:dyDescent="0.25">
      <c r="B56" s="33" t="s">
        <v>109</v>
      </c>
      <c r="C56" s="33" t="s">
        <v>110</v>
      </c>
      <c r="D56" s="117">
        <v>67702.309890000004</v>
      </c>
      <c r="E56" s="117">
        <v>86528.288369999835</v>
      </c>
      <c r="F56" s="60">
        <v>0.27806995818292646</v>
      </c>
      <c r="G56" s="117">
        <v>999967.21969000122</v>
      </c>
      <c r="H56" s="117">
        <v>1065554.0218600009</v>
      </c>
      <c r="I56" s="60">
        <v>6.5588952196185171E-2</v>
      </c>
    </row>
    <row r="57" spans="2:9" x14ac:dyDescent="0.25">
      <c r="B57" s="33" t="s">
        <v>111</v>
      </c>
      <c r="C57" s="33" t="s">
        <v>112</v>
      </c>
      <c r="D57" s="117">
        <v>82492.602390000015</v>
      </c>
      <c r="E57" s="117">
        <v>62662.453609999997</v>
      </c>
      <c r="F57" s="60">
        <v>-0.24038699477862374</v>
      </c>
      <c r="G57" s="117">
        <v>964922.37746000034</v>
      </c>
      <c r="H57" s="117">
        <v>730092.48710000003</v>
      </c>
      <c r="I57" s="60">
        <v>-0.2433666125332811</v>
      </c>
    </row>
    <row r="58" spans="2:9" x14ac:dyDescent="0.25">
      <c r="B58" s="33" t="s">
        <v>115</v>
      </c>
      <c r="C58" s="33" t="s">
        <v>116</v>
      </c>
      <c r="D58" s="117">
        <v>29168.619059999994</v>
      </c>
      <c r="E58" s="117">
        <v>52795.507840000013</v>
      </c>
      <c r="F58" s="60">
        <v>0.81001053671411016</v>
      </c>
      <c r="G58" s="117">
        <v>712350.97066000011</v>
      </c>
      <c r="H58" s="117">
        <v>722763.33019000001</v>
      </c>
      <c r="I58" s="60">
        <v>1.4616895264918004E-2</v>
      </c>
    </row>
    <row r="59" spans="2:9" x14ac:dyDescent="0.25">
      <c r="B59" s="33" t="s">
        <v>121</v>
      </c>
      <c r="C59" s="33" t="s">
        <v>122</v>
      </c>
      <c r="D59" s="117">
        <v>69250.072210000057</v>
      </c>
      <c r="E59" s="117">
        <v>30826.007170000004</v>
      </c>
      <c r="F59" s="60">
        <v>-0.55485956640564227</v>
      </c>
      <c r="G59" s="117">
        <v>691682.9018400003</v>
      </c>
      <c r="H59" s="117">
        <v>560749.51749</v>
      </c>
      <c r="I59" s="60">
        <v>-0.18929683530082075</v>
      </c>
    </row>
    <row r="60" spans="2:9" x14ac:dyDescent="0.25">
      <c r="B60" s="33" t="s">
        <v>113</v>
      </c>
      <c r="C60" s="33" t="s">
        <v>114</v>
      </c>
      <c r="D60" s="117">
        <v>57065.182909999989</v>
      </c>
      <c r="E60" s="117">
        <v>49298.620140000006</v>
      </c>
      <c r="F60" s="60">
        <v>-0.13609984887368134</v>
      </c>
      <c r="G60" s="117">
        <v>580470.45255999942</v>
      </c>
      <c r="H60" s="117">
        <v>556251.71541000076</v>
      </c>
      <c r="I60" s="60">
        <v>-4.172260111292285E-2</v>
      </c>
    </row>
    <row r="61" spans="2:9" x14ac:dyDescent="0.25">
      <c r="B61" s="33" t="s">
        <v>119</v>
      </c>
      <c r="C61" s="33" t="s">
        <v>120</v>
      </c>
      <c r="D61" s="117">
        <v>63447.287499999999</v>
      </c>
      <c r="E61" s="117">
        <v>46074.085550000003</v>
      </c>
      <c r="F61" s="60">
        <v>-0.2738210352964261</v>
      </c>
      <c r="G61" s="117">
        <v>625528.24809000036</v>
      </c>
      <c r="H61" s="117">
        <v>453486.34697000013</v>
      </c>
      <c r="I61" s="60">
        <v>-0.275034583402614</v>
      </c>
    </row>
    <row r="62" spans="2:9" x14ac:dyDescent="0.25">
      <c r="B62" s="33" t="s">
        <v>123</v>
      </c>
      <c r="C62" s="33" t="s">
        <v>124</v>
      </c>
      <c r="D62" s="117">
        <v>14624.910100000001</v>
      </c>
      <c r="E62" s="117">
        <v>24981.613570000005</v>
      </c>
      <c r="F62" s="60">
        <v>0.70815501765033095</v>
      </c>
      <c r="G62" s="117">
        <v>120830.7106699999</v>
      </c>
      <c r="H62" s="117">
        <v>206057.34228000007</v>
      </c>
      <c r="I62" s="60">
        <v>0.7053391570522346</v>
      </c>
    </row>
    <row r="63" spans="2:9" x14ac:dyDescent="0.25">
      <c r="B63" s="33" t="s">
        <v>117</v>
      </c>
      <c r="C63" s="33" t="s">
        <v>118</v>
      </c>
      <c r="D63" s="117">
        <v>20995.40697</v>
      </c>
      <c r="E63" s="117">
        <v>517.85980999999992</v>
      </c>
      <c r="F63" s="60">
        <v>-0.97533461434017643</v>
      </c>
      <c r="G63" s="117">
        <v>280065.75776000001</v>
      </c>
      <c r="H63" s="117">
        <v>180650.77974999999</v>
      </c>
      <c r="I63" s="60">
        <v>-0.35497012846244791</v>
      </c>
    </row>
    <row r="64" spans="2:9" x14ac:dyDescent="0.25">
      <c r="B64" s="33" t="s">
        <v>131</v>
      </c>
      <c r="C64" s="33" t="s">
        <v>132</v>
      </c>
      <c r="D64" s="117">
        <v>4795.6597599999996</v>
      </c>
      <c r="E64" s="117">
        <v>5445.9878500000004</v>
      </c>
      <c r="F64" s="60">
        <v>0.13560763743589702</v>
      </c>
      <c r="G64" s="117">
        <v>128533.99795999996</v>
      </c>
      <c r="H64" s="117">
        <v>112104.11613999997</v>
      </c>
      <c r="I64" s="60">
        <v>-0.12782518307034227</v>
      </c>
    </row>
    <row r="65" spans="2:9" x14ac:dyDescent="0.25">
      <c r="B65" s="33" t="s">
        <v>135</v>
      </c>
      <c r="C65" s="33" t="s">
        <v>136</v>
      </c>
      <c r="D65" s="117">
        <v>4558.1667699999998</v>
      </c>
      <c r="E65" s="117">
        <v>11692.56681</v>
      </c>
      <c r="F65" s="60">
        <v>1.5651906566814799</v>
      </c>
      <c r="G65" s="117">
        <v>102168.64383</v>
      </c>
      <c r="H65" s="117">
        <v>89597.080189999993</v>
      </c>
      <c r="I65" s="60">
        <v>-0.12304718129486017</v>
      </c>
    </row>
    <row r="66" spans="2:9" x14ac:dyDescent="0.25">
      <c r="B66" s="33" t="s">
        <v>125</v>
      </c>
      <c r="C66" s="33" t="s">
        <v>126</v>
      </c>
      <c r="D66" s="117">
        <v>7358.4978000000001</v>
      </c>
      <c r="E66" s="117">
        <v>1228.7719</v>
      </c>
      <c r="F66" s="60">
        <v>-0.8330132136480356</v>
      </c>
      <c r="G66" s="117">
        <v>127052.64047000001</v>
      </c>
      <c r="H66" s="117">
        <v>78296.929080000002</v>
      </c>
      <c r="I66" s="60">
        <v>-0.38374418044080189</v>
      </c>
    </row>
    <row r="67" spans="2:9" x14ac:dyDescent="0.25">
      <c r="B67" s="196" t="s">
        <v>191</v>
      </c>
      <c r="C67" s="196"/>
      <c r="D67" s="67">
        <v>39467.772270000118</v>
      </c>
      <c r="E67" s="67">
        <v>23921.526580000074</v>
      </c>
      <c r="F67" s="60">
        <v>-0.39389721780210313</v>
      </c>
      <c r="G67" s="67">
        <v>273009.07086999854</v>
      </c>
      <c r="H67" s="67">
        <v>273244.4510900008</v>
      </c>
      <c r="I67" s="60">
        <v>8.6216996106457306E-4</v>
      </c>
    </row>
    <row r="68" spans="2:9" x14ac:dyDescent="0.25">
      <c r="B68" s="196" t="s">
        <v>175</v>
      </c>
      <c r="C68" s="196"/>
      <c r="D68" s="67">
        <v>597249.94441000023</v>
      </c>
      <c r="E68" s="67">
        <v>514226.06060999993</v>
      </c>
      <c r="F68" s="66">
        <v>-0.13901028300976459</v>
      </c>
      <c r="G68" s="67">
        <v>6985194.4529999988</v>
      </c>
      <c r="H68" s="67">
        <v>6374925.2225300027</v>
      </c>
      <c r="I68" s="66">
        <v>-8.7366104777211739E-2</v>
      </c>
    </row>
    <row r="69" spans="2:9" x14ac:dyDescent="0.25">
      <c r="B69" s="33" t="s">
        <v>146</v>
      </c>
      <c r="C69" s="33" t="s">
        <v>147</v>
      </c>
      <c r="D69" s="117">
        <v>40272.048070000004</v>
      </c>
      <c r="E69" s="117">
        <v>32597.32274</v>
      </c>
      <c r="F69" s="60">
        <v>-0.19057201453126901</v>
      </c>
      <c r="G69" s="117">
        <v>468048.83855999995</v>
      </c>
      <c r="H69" s="117">
        <v>414582.49648999999</v>
      </c>
      <c r="I69" s="60">
        <v>-0.11423239983779175</v>
      </c>
    </row>
    <row r="70" spans="2:9" x14ac:dyDescent="0.25">
      <c r="B70" s="33" t="s">
        <v>144</v>
      </c>
      <c r="C70" s="33" t="s">
        <v>145</v>
      </c>
      <c r="D70" s="117">
        <v>48562.809540000002</v>
      </c>
      <c r="E70" s="117">
        <v>47973.62137999999</v>
      </c>
      <c r="F70" s="60">
        <v>-1.2132497390100803E-2</v>
      </c>
      <c r="G70" s="117">
        <v>499455.08669999975</v>
      </c>
      <c r="H70" s="117">
        <v>408931.19247999985</v>
      </c>
      <c r="I70" s="60">
        <v>-0.18124531440476357</v>
      </c>
    </row>
    <row r="71" spans="2:9" x14ac:dyDescent="0.25">
      <c r="B71" s="33" t="s">
        <v>150</v>
      </c>
      <c r="C71" s="33" t="s">
        <v>151</v>
      </c>
      <c r="D71" s="117">
        <v>4719.377230000001</v>
      </c>
      <c r="E71" s="117">
        <v>4566.3051200000009</v>
      </c>
      <c r="F71" s="60">
        <v>-3.2434811319374028E-2</v>
      </c>
      <c r="G71" s="117">
        <v>49689.387289999977</v>
      </c>
      <c r="H71" s="117">
        <v>43649.646260000001</v>
      </c>
      <c r="I71" s="60">
        <v>-0.12154991959853523</v>
      </c>
    </row>
    <row r="72" spans="2:9" x14ac:dyDescent="0.25">
      <c r="B72" s="33" t="s">
        <v>152</v>
      </c>
      <c r="C72" s="33" t="s">
        <v>153</v>
      </c>
      <c r="D72" s="117">
        <v>938.09274999999991</v>
      </c>
      <c r="E72" s="117">
        <v>758.4954899999999</v>
      </c>
      <c r="F72" s="60">
        <v>-0.19144936361569795</v>
      </c>
      <c r="G72" s="117">
        <v>7563.1362699999991</v>
      </c>
      <c r="H72" s="117">
        <v>7220.6166699999994</v>
      </c>
      <c r="I72" s="60">
        <v>-4.5288037630452437E-2</v>
      </c>
    </row>
    <row r="73" spans="2:9" x14ac:dyDescent="0.25">
      <c r="B73" s="191" t="s">
        <v>189</v>
      </c>
      <c r="C73" s="191"/>
      <c r="D73" s="52">
        <v>758.27604000001963</v>
      </c>
      <c r="E73" s="33">
        <v>662.93220000008057</v>
      </c>
      <c r="F73" s="60">
        <v>-0.12573764034524498</v>
      </c>
      <c r="G73" s="38">
        <v>16191.620240000917</v>
      </c>
      <c r="H73" s="38">
        <v>16590.421329999252</v>
      </c>
      <c r="I73" s="60">
        <v>2.4630091620671066E-2</v>
      </c>
    </row>
    <row r="74" spans="2:9" x14ac:dyDescent="0.25">
      <c r="B74" s="189" t="s">
        <v>156</v>
      </c>
      <c r="C74" s="189"/>
      <c r="D74" s="64">
        <v>25804.021680000002</v>
      </c>
      <c r="E74" s="64">
        <v>20210.07065999999</v>
      </c>
      <c r="F74" s="63">
        <v>-0.21678601457445415</v>
      </c>
      <c r="G74" s="64">
        <v>529159.40426000033</v>
      </c>
      <c r="H74" s="64">
        <v>351746.10946999979</v>
      </c>
      <c r="I74" s="63">
        <v>-0.33527381987683474</v>
      </c>
    </row>
    <row r="75" spans="2:9" x14ac:dyDescent="0.25">
      <c r="B75" s="33" t="s">
        <v>157</v>
      </c>
      <c r="C75" s="33" t="s">
        <v>158</v>
      </c>
      <c r="D75" s="117">
        <v>19503.983340000002</v>
      </c>
      <c r="E75" s="117">
        <v>16627.117959999992</v>
      </c>
      <c r="F75" s="60">
        <v>-0.14750142726485788</v>
      </c>
      <c r="G75" s="117">
        <v>456265.4003600002</v>
      </c>
      <c r="H75" s="117">
        <v>283236.38521999982</v>
      </c>
      <c r="I75" s="60">
        <v>-0.37922887644664249</v>
      </c>
    </row>
    <row r="76" spans="2:9" x14ac:dyDescent="0.25">
      <c r="B76" s="33" t="s">
        <v>159</v>
      </c>
      <c r="C76" s="33" t="s">
        <v>160</v>
      </c>
      <c r="D76" s="117">
        <v>5983.9265599999981</v>
      </c>
      <c r="E76" s="117">
        <v>3207.6186899999989</v>
      </c>
      <c r="F76" s="60">
        <v>-0.46396088624456649</v>
      </c>
      <c r="G76" s="117">
        <v>69334.221790000011</v>
      </c>
      <c r="H76" s="117">
        <v>64258.488949999984</v>
      </c>
      <c r="I76" s="60">
        <v>-7.3206747100637293E-2</v>
      </c>
    </row>
    <row r="77" spans="2:9" x14ac:dyDescent="0.25">
      <c r="B77" s="193" t="s">
        <v>189</v>
      </c>
      <c r="C77" s="193"/>
      <c r="D77" s="52">
        <v>316.11178000000109</v>
      </c>
      <c r="E77" s="38">
        <v>375.33400999999913</v>
      </c>
      <c r="F77" s="60">
        <v>0.18734584962318657</v>
      </c>
      <c r="G77" s="38">
        <v>3559.7821100001165</v>
      </c>
      <c r="H77" s="38">
        <v>4251.2352999999857</v>
      </c>
      <c r="I77" s="60">
        <v>0.19424031264650818</v>
      </c>
    </row>
    <row r="78" spans="2:9" x14ac:dyDescent="0.25">
      <c r="B78" s="189" t="s">
        <v>200</v>
      </c>
      <c r="C78" s="189"/>
      <c r="D78" s="64">
        <v>32489.252879999996</v>
      </c>
      <c r="E78" s="64">
        <v>30759.166259999998</v>
      </c>
      <c r="F78" s="63">
        <v>-5.3251043549389199E-2</v>
      </c>
      <c r="G78" s="64">
        <v>459819.44519</v>
      </c>
      <c r="H78" s="64">
        <v>355752.01620999997</v>
      </c>
      <c r="I78" s="63">
        <v>-0.22632237515966463</v>
      </c>
    </row>
    <row r="79" spans="2:9" x14ac:dyDescent="0.25">
      <c r="B79" s="191" t="s">
        <v>162</v>
      </c>
      <c r="C79" s="191"/>
      <c r="D79" s="117">
        <v>5542.9570800000001</v>
      </c>
      <c r="E79" s="117">
        <v>3480.6644000000001</v>
      </c>
      <c r="F79" s="60">
        <v>-0.37205640423252201</v>
      </c>
      <c r="G79" s="117">
        <v>77824.682090000002</v>
      </c>
      <c r="H79" s="117">
        <v>50405.052069999998</v>
      </c>
      <c r="I79" s="60">
        <v>-0.35232562836929671</v>
      </c>
    </row>
    <row r="80" spans="2:9" x14ac:dyDescent="0.25">
      <c r="B80" s="191" t="s">
        <v>163</v>
      </c>
      <c r="C80" s="191"/>
      <c r="D80" s="117">
        <v>26800.027149999998</v>
      </c>
      <c r="E80" s="117">
        <v>27201.724610000001</v>
      </c>
      <c r="F80" s="60">
        <v>1.498869600958606E-2</v>
      </c>
      <c r="G80" s="117">
        <v>379497.59192000004</v>
      </c>
      <c r="H80" s="117">
        <v>298603.7439</v>
      </c>
      <c r="I80" s="60">
        <v>-0.21316037240376706</v>
      </c>
    </row>
    <row r="81" spans="2:9" x14ac:dyDescent="0.25">
      <c r="B81" s="191" t="s">
        <v>164</v>
      </c>
      <c r="C81" s="191"/>
      <c r="D81" s="117">
        <v>146.26865000000001</v>
      </c>
      <c r="E81" s="117">
        <v>76.777249999999995</v>
      </c>
      <c r="F81" s="60">
        <v>-0.47509428712167651</v>
      </c>
      <c r="G81" s="117">
        <v>2497.1711800000003</v>
      </c>
      <c r="H81" s="117">
        <v>6743.2202399999987</v>
      </c>
      <c r="I81" s="60">
        <v>1.7003436104047933</v>
      </c>
    </row>
    <row r="82" spans="2:9" x14ac:dyDescent="0.25">
      <c r="B82" s="195" t="s">
        <v>165</v>
      </c>
      <c r="C82" s="195"/>
      <c r="D82" s="132">
        <v>4398961.5512499977</v>
      </c>
      <c r="E82" s="132">
        <v>4264396.6576200007</v>
      </c>
      <c r="F82" s="133">
        <v>-3.0590149984775251E-2</v>
      </c>
      <c r="G82" s="132">
        <v>51717193.306039996</v>
      </c>
      <c r="H82" s="132">
        <v>48945690.158610009</v>
      </c>
      <c r="I82" s="133">
        <v>-5.3589589269267379E-2</v>
      </c>
    </row>
    <row r="83" spans="2:9" x14ac:dyDescent="0.25">
      <c r="B83" s="51" t="s">
        <v>238</v>
      </c>
    </row>
    <row r="84" spans="2:9" x14ac:dyDescent="0.25">
      <c r="B84" s="51" t="s">
        <v>239</v>
      </c>
      <c r="D84" s="52"/>
      <c r="E84" s="52"/>
      <c r="G84" s="135"/>
      <c r="H84" s="135"/>
    </row>
    <row r="85" spans="2:9" x14ac:dyDescent="0.25">
      <c r="B85" s="51" t="s">
        <v>255</v>
      </c>
    </row>
    <row r="86" spans="2:9" x14ac:dyDescent="0.25">
      <c r="B86" s="51" t="s">
        <v>256</v>
      </c>
    </row>
  </sheetData>
  <mergeCells count="27">
    <mergeCell ref="B12:C12"/>
    <mergeCell ref="B3:I3"/>
    <mergeCell ref="B4:C4"/>
    <mergeCell ref="B5:C5"/>
    <mergeCell ref="B10:C10"/>
    <mergeCell ref="B11:C11"/>
    <mergeCell ref="B67:C67"/>
    <mergeCell ref="B17:C17"/>
    <mergeCell ref="B18:C18"/>
    <mergeCell ref="B21:C21"/>
    <mergeCell ref="B22:C22"/>
    <mergeCell ref="B32:C32"/>
    <mergeCell ref="B33:C33"/>
    <mergeCell ref="B39:C39"/>
    <mergeCell ref="B40:C40"/>
    <mergeCell ref="B41:C41"/>
    <mergeCell ref="B53:C53"/>
    <mergeCell ref="B54:C54"/>
    <mergeCell ref="B80:C80"/>
    <mergeCell ref="B81:C81"/>
    <mergeCell ref="B82:C82"/>
    <mergeCell ref="B68:C68"/>
    <mergeCell ref="B73:C73"/>
    <mergeCell ref="B74:C74"/>
    <mergeCell ref="B77:C77"/>
    <mergeCell ref="B78:C78"/>
    <mergeCell ref="B79:C79"/>
  </mergeCells>
  <pageMargins left="0.7" right="0.7" top="0.75" bottom="0.75" header="0.3" footer="0.3"/>
  <pageSetup paperSize="1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88"/>
  <sheetViews>
    <sheetView zoomScale="80" zoomScaleNormal="80" workbookViewId="0">
      <pane ySplit="4" topLeftCell="A5" activePane="bottomLeft" state="frozen"/>
      <selection pane="bottomLeft" activeCell="A5" sqref="A5"/>
    </sheetView>
  </sheetViews>
  <sheetFormatPr baseColWidth="10" defaultRowHeight="15" x14ac:dyDescent="0.25"/>
  <cols>
    <col min="1" max="1" width="11.42578125" style="33"/>
    <col min="2" max="2" width="16.42578125" style="33" customWidth="1"/>
    <col min="3" max="3" width="21.7109375" style="33" customWidth="1"/>
    <col min="4" max="5" width="12.7109375" style="33" bestFit="1" customWidth="1"/>
    <col min="6" max="6" width="15.7109375" style="33" customWidth="1"/>
    <col min="7" max="7" width="13.5703125" style="123" customWidth="1"/>
    <col min="8" max="8" width="16.85546875" style="123" customWidth="1"/>
    <col min="9" max="9" width="12.5703125" style="33" bestFit="1" customWidth="1"/>
    <col min="10" max="16384" width="11.42578125" style="33"/>
  </cols>
  <sheetData>
    <row r="3" spans="2:9" x14ac:dyDescent="0.25">
      <c r="B3" s="190" t="s">
        <v>180</v>
      </c>
      <c r="C3" s="190"/>
      <c r="D3" s="190"/>
      <c r="E3" s="190"/>
      <c r="F3" s="190"/>
      <c r="G3" s="190"/>
      <c r="H3" s="190"/>
      <c r="I3" s="190"/>
    </row>
    <row r="4" spans="2:9" x14ac:dyDescent="0.25">
      <c r="B4" s="197" t="s">
        <v>181</v>
      </c>
      <c r="C4" s="197"/>
      <c r="D4" s="125" t="s">
        <v>241</v>
      </c>
      <c r="E4" s="125" t="s">
        <v>242</v>
      </c>
      <c r="F4" s="116" t="s">
        <v>197</v>
      </c>
      <c r="G4" s="124" t="s">
        <v>243</v>
      </c>
      <c r="H4" s="124" t="s">
        <v>244</v>
      </c>
      <c r="I4" s="116" t="s">
        <v>197</v>
      </c>
    </row>
    <row r="5" spans="2:9" x14ac:dyDescent="0.25">
      <c r="B5" s="198" t="s">
        <v>5</v>
      </c>
      <c r="C5" s="198"/>
      <c r="D5" s="59">
        <v>24442.594709999994</v>
      </c>
      <c r="E5" s="59">
        <v>21896.332970000003</v>
      </c>
      <c r="F5" s="58">
        <v>-0.10417313588062974</v>
      </c>
      <c r="G5" s="129">
        <v>186747.42623000001</v>
      </c>
      <c r="H5" s="129">
        <v>151717.39482000005</v>
      </c>
      <c r="I5" s="58">
        <v>-0.18757972796292585</v>
      </c>
    </row>
    <row r="6" spans="2:9" x14ac:dyDescent="0.25">
      <c r="B6" s="33" t="s">
        <v>8</v>
      </c>
      <c r="C6" s="33" t="s">
        <v>9</v>
      </c>
      <c r="D6" s="117">
        <v>13711.484839999994</v>
      </c>
      <c r="E6" s="117">
        <v>12262.350790000002</v>
      </c>
      <c r="F6" s="118">
        <v>-0.10568760910360983</v>
      </c>
      <c r="G6" s="130">
        <v>85118.819450000025</v>
      </c>
      <c r="H6" s="130">
        <v>69206.276230000047</v>
      </c>
      <c r="I6" s="60">
        <v>-0.18694506482608381</v>
      </c>
    </row>
    <row r="7" spans="2:9" x14ac:dyDescent="0.25">
      <c r="B7" s="33" t="s">
        <v>6</v>
      </c>
      <c r="C7" s="33" t="s">
        <v>7</v>
      </c>
      <c r="D7" s="117">
        <v>3185.05051</v>
      </c>
      <c r="E7" s="117">
        <v>5362.4500599999992</v>
      </c>
      <c r="F7" s="118">
        <v>0.68363108941716566</v>
      </c>
      <c r="G7" s="130">
        <v>31780.428949999998</v>
      </c>
      <c r="H7" s="130">
        <v>35610.987429999994</v>
      </c>
      <c r="I7" s="60">
        <v>0.1205319942668677</v>
      </c>
    </row>
    <row r="8" spans="2:9" x14ac:dyDescent="0.25">
      <c r="B8" s="33" t="s">
        <v>187</v>
      </c>
      <c r="C8" s="33" t="s">
        <v>188</v>
      </c>
      <c r="D8" s="117">
        <v>4484.8835999999992</v>
      </c>
      <c r="E8" s="117">
        <v>1830.7085</v>
      </c>
      <c r="F8" s="118">
        <v>-0.59180467916714719</v>
      </c>
      <c r="G8" s="130">
        <v>29611.571180000003</v>
      </c>
      <c r="H8" s="130">
        <v>16461.22984</v>
      </c>
      <c r="I8" s="60">
        <v>-0.44409468379988887</v>
      </c>
    </row>
    <row r="9" spans="2:9" x14ac:dyDescent="0.25">
      <c r="B9" s="33" t="s">
        <v>170</v>
      </c>
      <c r="C9" s="33" t="s">
        <v>171</v>
      </c>
      <c r="D9" s="117">
        <v>487.5370299999999</v>
      </c>
      <c r="E9" s="117">
        <v>515.7354499999999</v>
      </c>
      <c r="F9" s="118">
        <v>5.7838519465895757E-2</v>
      </c>
      <c r="G9" s="130">
        <v>7867.9982599999967</v>
      </c>
      <c r="H9" s="130">
        <v>4313.5182600000016</v>
      </c>
      <c r="I9" s="60">
        <v>-0.45176420768552589</v>
      </c>
    </row>
    <row r="10" spans="2:9" x14ac:dyDescent="0.25">
      <c r="B10" s="191" t="s">
        <v>189</v>
      </c>
      <c r="C10" s="191"/>
      <c r="D10" s="117">
        <v>2573.638730000001</v>
      </c>
      <c r="E10" s="117">
        <v>1925.088170000002</v>
      </c>
      <c r="F10" s="118">
        <v>-0.25199751326403091</v>
      </c>
      <c r="G10" s="130">
        <v>32368.60838999999</v>
      </c>
      <c r="H10" s="130">
        <v>26125.383060000004</v>
      </c>
      <c r="I10" s="60">
        <v>-0.19287901582845862</v>
      </c>
    </row>
    <row r="11" spans="2:9" x14ac:dyDescent="0.25">
      <c r="B11" s="198" t="s">
        <v>20</v>
      </c>
      <c r="C11" s="198"/>
      <c r="D11" s="59">
        <v>1670796.6703399995</v>
      </c>
      <c r="E11" s="59">
        <v>1511141.1628900003</v>
      </c>
      <c r="F11" s="58">
        <v>-9.5556515214690996E-2</v>
      </c>
      <c r="G11" s="129">
        <v>15522539.673859997</v>
      </c>
      <c r="H11" s="129">
        <v>15337420.241940005</v>
      </c>
      <c r="I11" s="58">
        <v>-1.1925846917417363E-2</v>
      </c>
    </row>
    <row r="12" spans="2:9" x14ac:dyDescent="0.25">
      <c r="B12" s="189" t="s">
        <v>21</v>
      </c>
      <c r="C12" s="189"/>
      <c r="D12" s="64">
        <v>169417.42825000014</v>
      </c>
      <c r="E12" s="64">
        <v>150533.54887000012</v>
      </c>
      <c r="F12" s="118">
        <v>-0.1114636172621751</v>
      </c>
      <c r="G12" s="131">
        <v>1507770.5792599993</v>
      </c>
      <c r="H12" s="131">
        <v>1439936.0974099995</v>
      </c>
      <c r="I12" s="60">
        <v>-4.4989922726368911E-2</v>
      </c>
    </row>
    <row r="13" spans="2:9" x14ac:dyDescent="0.25">
      <c r="B13" s="33" t="s">
        <v>22</v>
      </c>
      <c r="C13" s="33" t="s">
        <v>23</v>
      </c>
      <c r="D13" s="117">
        <v>109738.81259000015</v>
      </c>
      <c r="E13" s="117">
        <v>93123.509220000109</v>
      </c>
      <c r="F13" s="118">
        <v>-0.15140771963769264</v>
      </c>
      <c r="G13" s="130">
        <v>1006787.8780199994</v>
      </c>
      <c r="H13" s="130">
        <v>936844.09975999943</v>
      </c>
      <c r="I13" s="60">
        <v>-6.9472209376969213E-2</v>
      </c>
    </row>
    <row r="14" spans="2:9" x14ac:dyDescent="0.25">
      <c r="B14" s="33" t="s">
        <v>24</v>
      </c>
      <c r="C14" s="33" t="s">
        <v>25</v>
      </c>
      <c r="D14" s="117">
        <v>27691.575429999997</v>
      </c>
      <c r="E14" s="117">
        <v>17310.991000000002</v>
      </c>
      <c r="F14" s="118">
        <v>-0.37486435021512232</v>
      </c>
      <c r="G14" s="130">
        <v>195216.86650999991</v>
      </c>
      <c r="H14" s="130">
        <v>199646.16954</v>
      </c>
      <c r="I14" s="60">
        <v>2.2689141103354449E-2</v>
      </c>
    </row>
    <row r="15" spans="2:9" x14ac:dyDescent="0.25">
      <c r="B15" s="33" t="s">
        <v>26</v>
      </c>
      <c r="C15" s="33" t="s">
        <v>27</v>
      </c>
      <c r="D15" s="117">
        <v>15768.569809999994</v>
      </c>
      <c r="E15" s="117">
        <v>18544.336720000014</v>
      </c>
      <c r="F15" s="118">
        <v>0.17603162134841838</v>
      </c>
      <c r="G15" s="130">
        <v>136590.52769999992</v>
      </c>
      <c r="H15" s="130">
        <v>115809.1370800001</v>
      </c>
      <c r="I15" s="60">
        <v>-0.1521437172103394</v>
      </c>
    </row>
    <row r="16" spans="2:9" x14ac:dyDescent="0.25">
      <c r="B16" s="33" t="s">
        <v>28</v>
      </c>
      <c r="C16" s="33" t="s">
        <v>29</v>
      </c>
      <c r="D16" s="117">
        <v>8343.0285100000019</v>
      </c>
      <c r="E16" s="117">
        <v>7087.2758300000014</v>
      </c>
      <c r="F16" s="118">
        <v>-0.15051520901490964</v>
      </c>
      <c r="G16" s="130">
        <v>80520.264470000024</v>
      </c>
      <c r="H16" s="130">
        <v>78793.079529999959</v>
      </c>
      <c r="I16" s="60">
        <v>-2.1450313798256009E-2</v>
      </c>
    </row>
    <row r="17" spans="2:9" x14ac:dyDescent="0.25">
      <c r="B17" s="191" t="s">
        <v>189</v>
      </c>
      <c r="C17" s="191"/>
      <c r="D17" s="117">
        <v>7875.4419100000032</v>
      </c>
      <c r="E17" s="117">
        <v>14467.436099999988</v>
      </c>
      <c r="F17" s="118">
        <v>0.8370316568051458</v>
      </c>
      <c r="G17" s="130">
        <v>88655.042560000118</v>
      </c>
      <c r="H17" s="130">
        <v>108843.61149999994</v>
      </c>
      <c r="I17" s="60">
        <v>0.2277204810582158</v>
      </c>
    </row>
    <row r="18" spans="2:9" x14ac:dyDescent="0.25">
      <c r="B18" s="189" t="s">
        <v>34</v>
      </c>
      <c r="C18" s="189"/>
      <c r="D18" s="64">
        <v>704607.70880999963</v>
      </c>
      <c r="E18" s="64">
        <v>713786.68797000078</v>
      </c>
      <c r="F18" s="63">
        <v>1.3027077400988671E-2</v>
      </c>
      <c r="G18" s="131">
        <v>7806553.6493700026</v>
      </c>
      <c r="H18" s="131">
        <v>7130626.2154100081</v>
      </c>
      <c r="I18" s="63">
        <v>-8.6584613943509192E-2</v>
      </c>
    </row>
    <row r="19" spans="2:9" x14ac:dyDescent="0.25">
      <c r="B19" s="33" t="s">
        <v>35</v>
      </c>
      <c r="C19" s="33" t="s">
        <v>36</v>
      </c>
      <c r="D19" s="117">
        <v>642981.98223999969</v>
      </c>
      <c r="E19" s="117">
        <v>643595.81122000073</v>
      </c>
      <c r="F19" s="118">
        <v>9.5465969024917537E-4</v>
      </c>
      <c r="G19" s="130">
        <v>6838938.6017600019</v>
      </c>
      <c r="H19" s="130">
        <v>6414223.4330300074</v>
      </c>
      <c r="I19" s="60">
        <v>-6.2102497691775435E-2</v>
      </c>
    </row>
    <row r="20" spans="2:9" x14ac:dyDescent="0.25">
      <c r="B20" s="33" t="s">
        <v>37</v>
      </c>
      <c r="C20" s="33" t="s">
        <v>38</v>
      </c>
      <c r="D20" s="117">
        <v>61442.045729999983</v>
      </c>
      <c r="E20" s="117">
        <v>70111.247459999999</v>
      </c>
      <c r="F20" s="118">
        <v>0.14109559060087007</v>
      </c>
      <c r="G20" s="130">
        <v>966500.05222000112</v>
      </c>
      <c r="H20" s="130">
        <v>715806.63269000081</v>
      </c>
      <c r="I20" s="60">
        <v>-0.25938272735130263</v>
      </c>
    </row>
    <row r="21" spans="2:9" x14ac:dyDescent="0.25">
      <c r="B21" s="191" t="s">
        <v>189</v>
      </c>
      <c r="C21" s="191"/>
      <c r="D21" s="117">
        <v>183.68083999995724</v>
      </c>
      <c r="E21" s="117">
        <v>79.629290000055335</v>
      </c>
      <c r="F21" s="118">
        <v>-0.56648015111388939</v>
      </c>
      <c r="G21" s="130">
        <v>1114.995389999589</v>
      </c>
      <c r="H21" s="130">
        <v>596.14968999987468</v>
      </c>
      <c r="I21" s="60">
        <v>-0.46533439030622858</v>
      </c>
    </row>
    <row r="22" spans="2:9" x14ac:dyDescent="0.25">
      <c r="B22" s="189" t="s">
        <v>39</v>
      </c>
      <c r="C22" s="189"/>
      <c r="D22" s="64">
        <v>775416.25676000025</v>
      </c>
      <c r="E22" s="64">
        <v>625997.04703000013</v>
      </c>
      <c r="F22" s="63">
        <v>-0.19269548249392324</v>
      </c>
      <c r="G22" s="131">
        <v>6009533.3140499964</v>
      </c>
      <c r="H22" s="131">
        <v>6575639.6297800001</v>
      </c>
      <c r="I22" s="63">
        <v>9.4201377402547151E-2</v>
      </c>
    </row>
    <row r="23" spans="2:9" x14ac:dyDescent="0.25">
      <c r="B23" s="33" t="s">
        <v>40</v>
      </c>
      <c r="C23" s="33" t="s">
        <v>41</v>
      </c>
      <c r="D23" s="117">
        <v>356503.91340999998</v>
      </c>
      <c r="E23" s="117">
        <v>248043.68079999997</v>
      </c>
      <c r="F23" s="118">
        <v>-0.30423293694749576</v>
      </c>
      <c r="G23" s="130">
        <v>2401887.3963999995</v>
      </c>
      <c r="H23" s="130">
        <v>2108973.6395000005</v>
      </c>
      <c r="I23" s="60">
        <v>-0.12195149420369349</v>
      </c>
    </row>
    <row r="24" spans="2:9" x14ac:dyDescent="0.25">
      <c r="B24" s="33" t="s">
        <v>50</v>
      </c>
      <c r="C24" s="33" t="s">
        <v>51</v>
      </c>
      <c r="D24" s="117">
        <v>34121.4588</v>
      </c>
      <c r="E24" s="117">
        <v>38153.096690000006</v>
      </c>
      <c r="F24" s="118">
        <v>0.11815549603641229</v>
      </c>
      <c r="G24" s="130">
        <v>359573.87895999954</v>
      </c>
      <c r="H24" s="130">
        <v>1541771.2860999992</v>
      </c>
      <c r="I24" s="60">
        <v>3.287773323688822</v>
      </c>
    </row>
    <row r="25" spans="2:9" x14ac:dyDescent="0.25">
      <c r="B25" s="33" t="s">
        <v>42</v>
      </c>
      <c r="C25" s="33" t="s">
        <v>43</v>
      </c>
      <c r="D25" s="117">
        <v>155391.92531000002</v>
      </c>
      <c r="E25" s="117">
        <v>138344.46378000005</v>
      </c>
      <c r="F25" s="118">
        <v>-0.10970622505636016</v>
      </c>
      <c r="G25" s="130">
        <v>1127453.2073699972</v>
      </c>
      <c r="H25" s="130">
        <v>1098358.0189500016</v>
      </c>
      <c r="I25" s="60">
        <v>-2.5806116147264111E-2</v>
      </c>
    </row>
    <row r="26" spans="2:9" x14ac:dyDescent="0.25">
      <c r="B26" s="33" t="s">
        <v>44</v>
      </c>
      <c r="C26" s="33" t="s">
        <v>45</v>
      </c>
      <c r="D26" s="117">
        <v>66264.316190000027</v>
      </c>
      <c r="E26" s="117">
        <v>76199.118170000016</v>
      </c>
      <c r="F26" s="118">
        <v>0.14992687695612641</v>
      </c>
      <c r="G26" s="130">
        <v>670978.55461000127</v>
      </c>
      <c r="H26" s="130">
        <v>611845.98941999953</v>
      </c>
      <c r="I26" s="60">
        <v>-8.8128845227209804E-2</v>
      </c>
    </row>
    <row r="27" spans="2:9" x14ac:dyDescent="0.25">
      <c r="B27" s="33" t="s">
        <v>46</v>
      </c>
      <c r="C27" s="33" t="s">
        <v>47</v>
      </c>
      <c r="D27" s="117">
        <v>84053.410850000088</v>
      </c>
      <c r="E27" s="117">
        <v>59847.319130000047</v>
      </c>
      <c r="F27" s="118">
        <v>-0.28798464542025204</v>
      </c>
      <c r="G27" s="130">
        <v>674034.57915999927</v>
      </c>
      <c r="H27" s="130">
        <v>604754.8070499989</v>
      </c>
      <c r="I27" s="60">
        <v>-0.10278370613617295</v>
      </c>
    </row>
    <row r="28" spans="2:9" x14ac:dyDescent="0.25">
      <c r="B28" s="33" t="s">
        <v>48</v>
      </c>
      <c r="C28" s="33" t="s">
        <v>49</v>
      </c>
      <c r="D28" s="117">
        <v>31235.140409999989</v>
      </c>
      <c r="E28" s="117">
        <v>25790.265879999999</v>
      </c>
      <c r="F28" s="118">
        <v>-0.17431887478427352</v>
      </c>
      <c r="G28" s="130">
        <v>323932.52807999932</v>
      </c>
      <c r="H28" s="130">
        <v>283782.51527999941</v>
      </c>
      <c r="I28" s="60">
        <v>-0.12394560385144263</v>
      </c>
    </row>
    <row r="29" spans="2:9" x14ac:dyDescent="0.25">
      <c r="B29" s="33" t="s">
        <v>56</v>
      </c>
      <c r="C29" s="33" t="s">
        <v>57</v>
      </c>
      <c r="D29" s="117">
        <v>21855.689859999991</v>
      </c>
      <c r="E29" s="117">
        <v>14875.080640000002</v>
      </c>
      <c r="F29" s="118">
        <v>-0.31939551049247877</v>
      </c>
      <c r="G29" s="130">
        <v>220700.65139999992</v>
      </c>
      <c r="H29" s="130">
        <v>123386.85055000002</v>
      </c>
      <c r="I29" s="60">
        <v>-0.44093118997472941</v>
      </c>
    </row>
    <row r="30" spans="2:9" x14ac:dyDescent="0.25">
      <c r="B30" s="33" t="s">
        <v>52</v>
      </c>
      <c r="C30" s="33" t="s">
        <v>53</v>
      </c>
      <c r="D30" s="117">
        <v>12378.650589999996</v>
      </c>
      <c r="E30" s="117">
        <v>11126.83504</v>
      </c>
      <c r="F30" s="118">
        <v>-0.10112697994814281</v>
      </c>
      <c r="G30" s="130">
        <v>108592.53340000015</v>
      </c>
      <c r="H30" s="130">
        <v>101037.53205000002</v>
      </c>
      <c r="I30" s="60">
        <v>-6.9572014884037248E-2</v>
      </c>
    </row>
    <row r="31" spans="2:9" x14ac:dyDescent="0.25">
      <c r="B31" s="33" t="s">
        <v>54</v>
      </c>
      <c r="C31" s="33" t="s">
        <v>55</v>
      </c>
      <c r="D31" s="117">
        <v>13365.685480000004</v>
      </c>
      <c r="E31" s="117">
        <v>13283.087869999996</v>
      </c>
      <c r="F31" s="118">
        <v>-6.1798259523317741E-3</v>
      </c>
      <c r="G31" s="130">
        <v>115083.6855299998</v>
      </c>
      <c r="H31" s="130">
        <v>99125.041050000043</v>
      </c>
      <c r="I31" s="60">
        <v>-0.13866991143448987</v>
      </c>
    </row>
    <row r="32" spans="2:9" x14ac:dyDescent="0.25">
      <c r="B32" s="191" t="s">
        <v>189</v>
      </c>
      <c r="C32" s="191"/>
      <c r="D32" s="117">
        <v>246.06586000011703</v>
      </c>
      <c r="E32" s="117">
        <v>334.09903000001759</v>
      </c>
      <c r="F32" s="118">
        <v>0.35776263314162599</v>
      </c>
      <c r="G32" s="130">
        <v>7296.2991400005121</v>
      </c>
      <c r="H32" s="130">
        <v>2603.9498300008418</v>
      </c>
      <c r="I32" s="60">
        <v>-0.64311361417116197</v>
      </c>
    </row>
    <row r="33" spans="2:9" ht="16.5" customHeight="1" x14ac:dyDescent="0.25">
      <c r="B33" s="189" t="s">
        <v>58</v>
      </c>
      <c r="C33" s="189"/>
      <c r="D33" s="64">
        <v>18594.074929999999</v>
      </c>
      <c r="E33" s="64">
        <v>20571.55601</v>
      </c>
      <c r="F33" s="63">
        <v>0.10635006513873403</v>
      </c>
      <c r="G33" s="131">
        <v>175815.78911000004</v>
      </c>
      <c r="H33" s="131">
        <v>182976.97534999991</v>
      </c>
      <c r="I33" s="63">
        <v>4.0731189594806143E-2</v>
      </c>
    </row>
    <row r="34" spans="2:9" x14ac:dyDescent="0.25">
      <c r="B34" s="33" t="s">
        <v>59</v>
      </c>
      <c r="C34" s="33" t="s">
        <v>60</v>
      </c>
      <c r="D34" s="117">
        <v>7168.2659800000001</v>
      </c>
      <c r="E34" s="117">
        <v>6781.1327699999993</v>
      </c>
      <c r="F34" s="118">
        <v>-5.4006535343433346E-2</v>
      </c>
      <c r="G34" s="130">
        <v>48410.39826000006</v>
      </c>
      <c r="H34" s="130">
        <v>73722.620149999901</v>
      </c>
      <c r="I34" s="60">
        <v>0.52286745822776071</v>
      </c>
    </row>
    <row r="35" spans="2:9" x14ac:dyDescent="0.25">
      <c r="B35" s="33" t="s">
        <v>63</v>
      </c>
      <c r="C35" s="33" t="s">
        <v>64</v>
      </c>
      <c r="D35" s="117">
        <v>4938.4023499999994</v>
      </c>
      <c r="E35" s="117">
        <v>6377.1199300000017</v>
      </c>
      <c r="F35" s="118">
        <v>0.29133259666458777</v>
      </c>
      <c r="G35" s="130">
        <v>54439.058759999985</v>
      </c>
      <c r="H35" s="130">
        <v>45738.484820000005</v>
      </c>
      <c r="I35" s="60">
        <v>-0.15982226985880355</v>
      </c>
    </row>
    <row r="36" spans="2:9" x14ac:dyDescent="0.25">
      <c r="B36" s="33" t="s">
        <v>61</v>
      </c>
      <c r="C36" s="33" t="s">
        <v>62</v>
      </c>
      <c r="D36" s="117">
        <v>2287.3936400000002</v>
      </c>
      <c r="E36" s="117">
        <v>3645.3882799999992</v>
      </c>
      <c r="F36" s="118">
        <v>0.59368646316599838</v>
      </c>
      <c r="G36" s="130">
        <v>38093.049689999993</v>
      </c>
      <c r="H36" s="130">
        <v>29600.644830000008</v>
      </c>
      <c r="I36" s="60">
        <v>-0.22293843441548788</v>
      </c>
    </row>
    <row r="37" spans="2:9" x14ac:dyDescent="0.25">
      <c r="B37" s="33" t="s">
        <v>65</v>
      </c>
      <c r="C37" s="33" t="s">
        <v>66</v>
      </c>
      <c r="D37" s="117">
        <v>1708.9190599999999</v>
      </c>
      <c r="E37" s="117">
        <v>2068.81862</v>
      </c>
      <c r="F37" s="118">
        <v>0.21060070568819103</v>
      </c>
      <c r="G37" s="130">
        <v>12239.83592</v>
      </c>
      <c r="H37" s="130">
        <v>13847.8441</v>
      </c>
      <c r="I37" s="60">
        <v>0.13137497843190049</v>
      </c>
    </row>
    <row r="38" spans="2:9" x14ac:dyDescent="0.25">
      <c r="B38" s="33" t="s">
        <v>67</v>
      </c>
      <c r="C38" s="33" t="s">
        <v>68</v>
      </c>
      <c r="D38" s="117">
        <v>1499.4894899999999</v>
      </c>
      <c r="E38" s="117">
        <v>919.83321999999998</v>
      </c>
      <c r="F38" s="118">
        <v>-0.38656907825342607</v>
      </c>
      <c r="G38" s="130">
        <v>10177.668210000003</v>
      </c>
      <c r="H38" s="130">
        <v>9248.5785200000028</v>
      </c>
      <c r="I38" s="60">
        <v>-9.1287087654039409E-2</v>
      </c>
    </row>
    <row r="39" spans="2:9" x14ac:dyDescent="0.25">
      <c r="B39" s="191" t="s">
        <v>189</v>
      </c>
      <c r="C39" s="191"/>
      <c r="D39" s="117">
        <v>991.60440999999901</v>
      </c>
      <c r="E39" s="117">
        <v>779.26318999999921</v>
      </c>
      <c r="F39" s="118">
        <v>-0.2141390436131683</v>
      </c>
      <c r="G39" s="130">
        <v>12455.778270000003</v>
      </c>
      <c r="H39" s="130">
        <v>10818.802929999983</v>
      </c>
      <c r="I39" s="60">
        <v>-0.13142296727798275</v>
      </c>
    </row>
    <row r="40" spans="2:9" x14ac:dyDescent="0.25">
      <c r="B40" s="191" t="s">
        <v>245</v>
      </c>
      <c r="C40" s="191"/>
      <c r="D40" s="117">
        <v>2761.2015899994913</v>
      </c>
      <c r="E40" s="117">
        <v>252.3230099992943</v>
      </c>
      <c r="F40" s="118">
        <v>-0.90861840333818555</v>
      </c>
      <c r="G40" s="130">
        <v>22866.342069998587</v>
      </c>
      <c r="H40" s="130">
        <v>8241.3239899976761</v>
      </c>
      <c r="I40" s="60">
        <v>-0.63958712920635563</v>
      </c>
    </row>
    <row r="41" spans="2:9" x14ac:dyDescent="0.25">
      <c r="B41" s="198" t="s">
        <v>72</v>
      </c>
      <c r="C41" s="198"/>
      <c r="D41" s="59">
        <v>2219562.9034200008</v>
      </c>
      <c r="E41" s="59">
        <v>2012893.49556</v>
      </c>
      <c r="F41" s="58">
        <v>-9.3112660849375112E-2</v>
      </c>
      <c r="G41" s="129">
        <v>23368610.557399999</v>
      </c>
      <c r="H41" s="129">
        <v>21837836.002510011</v>
      </c>
      <c r="I41" s="58">
        <v>-6.5505587126370543E-2</v>
      </c>
    </row>
    <row r="42" spans="2:9" x14ac:dyDescent="0.25">
      <c r="B42" s="33" t="s">
        <v>73</v>
      </c>
      <c r="C42" s="33" t="s">
        <v>74</v>
      </c>
      <c r="D42" s="117">
        <v>1288880.5460899996</v>
      </c>
      <c r="E42" s="117">
        <v>1074729.9597400001</v>
      </c>
      <c r="F42" s="118">
        <v>-0.16615239247706504</v>
      </c>
      <c r="G42" s="130">
        <v>11969197.025179999</v>
      </c>
      <c r="H42" s="130">
        <v>12060417.046540003</v>
      </c>
      <c r="I42" s="60">
        <v>7.6212314968248677E-3</v>
      </c>
    </row>
    <row r="43" spans="2:9" x14ac:dyDescent="0.25">
      <c r="B43" s="33" t="s">
        <v>75</v>
      </c>
      <c r="C43" s="33" t="s">
        <v>76</v>
      </c>
      <c r="D43" s="117">
        <v>280268.53521999996</v>
      </c>
      <c r="E43" s="117">
        <v>361295.71711999987</v>
      </c>
      <c r="F43" s="118">
        <v>0.28910552458697053</v>
      </c>
      <c r="G43" s="130">
        <v>4036702.594329997</v>
      </c>
      <c r="H43" s="130">
        <v>3556486.056150001</v>
      </c>
      <c r="I43" s="60">
        <v>-0.11896257575539851</v>
      </c>
    </row>
    <row r="44" spans="2:9" x14ac:dyDescent="0.25">
      <c r="B44" s="33" t="s">
        <v>77</v>
      </c>
      <c r="C44" s="33" t="s">
        <v>78</v>
      </c>
      <c r="D44" s="117">
        <v>260977.50724000006</v>
      </c>
      <c r="E44" s="117">
        <v>316379.70000000013</v>
      </c>
      <c r="F44" s="118">
        <v>0.21228723251253648</v>
      </c>
      <c r="G44" s="130">
        <v>3170468.7220099997</v>
      </c>
      <c r="H44" s="130">
        <v>3113976.3357000011</v>
      </c>
      <c r="I44" s="60">
        <v>-1.7818307406036727E-2</v>
      </c>
    </row>
    <row r="45" spans="2:9" x14ac:dyDescent="0.25">
      <c r="B45" s="33" t="s">
        <v>79</v>
      </c>
      <c r="C45" s="33" t="s">
        <v>80</v>
      </c>
      <c r="D45" s="117">
        <v>153212.02205999996</v>
      </c>
      <c r="E45" s="117">
        <v>92241.455210000015</v>
      </c>
      <c r="F45" s="118">
        <v>-0.39794897313033972</v>
      </c>
      <c r="G45" s="130">
        <v>1641946.7603900007</v>
      </c>
      <c r="H45" s="130">
        <v>1053959.2324500005</v>
      </c>
      <c r="I45" s="60">
        <v>-0.35810389357590339</v>
      </c>
    </row>
    <row r="46" spans="2:9" x14ac:dyDescent="0.25">
      <c r="B46" s="33" t="s">
        <v>81</v>
      </c>
      <c r="C46" s="33" t="s">
        <v>81</v>
      </c>
      <c r="D46" s="117">
        <v>115827.21526000001</v>
      </c>
      <c r="E46" s="117">
        <v>64326.986940000003</v>
      </c>
      <c r="F46" s="118">
        <v>-0.44462977206519438</v>
      </c>
      <c r="G46" s="130">
        <v>1096358.1358300003</v>
      </c>
      <c r="H46" s="130">
        <v>813773.5218700004</v>
      </c>
      <c r="I46" s="60">
        <v>-0.25774845347051545</v>
      </c>
    </row>
    <row r="47" spans="2:9" x14ac:dyDescent="0.25">
      <c r="B47" s="33" t="s">
        <v>84</v>
      </c>
      <c r="C47" s="33" t="s">
        <v>85</v>
      </c>
      <c r="D47" s="117">
        <v>20524.810340000004</v>
      </c>
      <c r="E47" s="117">
        <v>14105.321080000002</v>
      </c>
      <c r="F47" s="118">
        <v>-0.31276728767082973</v>
      </c>
      <c r="G47" s="130">
        <v>163409.04308999999</v>
      </c>
      <c r="H47" s="130">
        <v>233338.07</v>
      </c>
      <c r="I47" s="60">
        <v>0.42793853747424215</v>
      </c>
    </row>
    <row r="48" spans="2:9" x14ac:dyDescent="0.25">
      <c r="B48" s="33" t="s">
        <v>82</v>
      </c>
      <c r="C48" s="33" t="s">
        <v>83</v>
      </c>
      <c r="D48" s="117">
        <v>15668.149710000002</v>
      </c>
      <c r="E48" s="117">
        <v>11179.750749999999</v>
      </c>
      <c r="F48" s="118">
        <v>-0.28646643305529162</v>
      </c>
      <c r="G48" s="130">
        <v>270331.01742999989</v>
      </c>
      <c r="H48" s="130">
        <v>193414.11299999998</v>
      </c>
      <c r="I48" s="60">
        <v>-0.28452859446628959</v>
      </c>
    </row>
    <row r="49" spans="2:9" x14ac:dyDescent="0.25">
      <c r="B49" s="33" t="s">
        <v>88</v>
      </c>
      <c r="C49" s="33" t="s">
        <v>89</v>
      </c>
      <c r="D49" s="117">
        <v>18680.891070000001</v>
      </c>
      <c r="E49" s="117">
        <v>15394.101789999999</v>
      </c>
      <c r="F49" s="118">
        <v>-0.17594392407106962</v>
      </c>
      <c r="G49" s="130">
        <v>203063.65089999998</v>
      </c>
      <c r="H49" s="130">
        <v>142484.05327000006</v>
      </c>
      <c r="I49" s="60">
        <v>-0.29832812205190151</v>
      </c>
    </row>
    <row r="50" spans="2:9" x14ac:dyDescent="0.25">
      <c r="B50" s="33" t="s">
        <v>96</v>
      </c>
      <c r="C50" s="33" t="s">
        <v>97</v>
      </c>
      <c r="D50" s="117">
        <v>6284.0019400000001</v>
      </c>
      <c r="E50" s="117">
        <v>8587.0858899999985</v>
      </c>
      <c r="F50" s="118">
        <v>0.36649956062871591</v>
      </c>
      <c r="G50" s="130">
        <v>100805.20997999997</v>
      </c>
      <c r="H50" s="130">
        <v>107978.40643999998</v>
      </c>
      <c r="I50" s="60">
        <v>7.1158985348308765E-2</v>
      </c>
    </row>
    <row r="51" spans="2:9" x14ac:dyDescent="0.25">
      <c r="B51" s="33" t="s">
        <v>94</v>
      </c>
      <c r="C51" s="33" t="s">
        <v>95</v>
      </c>
      <c r="D51" s="117">
        <v>4364.44265</v>
      </c>
      <c r="E51" s="117">
        <v>5130.6157499999999</v>
      </c>
      <c r="F51" s="118">
        <v>0.1755488985518002</v>
      </c>
      <c r="G51" s="130">
        <v>81404.329249999966</v>
      </c>
      <c r="H51" s="130">
        <v>73892.379560000045</v>
      </c>
      <c r="I51" s="60">
        <v>-9.227948635176457E-2</v>
      </c>
    </row>
    <row r="52" spans="2:9" x14ac:dyDescent="0.25">
      <c r="B52" s="33" t="s">
        <v>86</v>
      </c>
      <c r="C52" s="33" t="s">
        <v>87</v>
      </c>
      <c r="D52" s="117">
        <v>6072.8027300000022</v>
      </c>
      <c r="E52" s="117">
        <v>6261.2645700000003</v>
      </c>
      <c r="F52" s="118">
        <v>3.1033749716417685E-2</v>
      </c>
      <c r="G52" s="130">
        <v>122017.63806999999</v>
      </c>
      <c r="H52" s="130">
        <v>72856.339190000042</v>
      </c>
      <c r="I52" s="60">
        <v>-0.40290321676114338</v>
      </c>
    </row>
    <row r="53" spans="2:9" x14ac:dyDescent="0.25">
      <c r="B53" s="33" t="s">
        <v>100</v>
      </c>
      <c r="C53" s="33" t="s">
        <v>101</v>
      </c>
      <c r="D53" s="117">
        <v>4472.59908</v>
      </c>
      <c r="E53" s="117">
        <v>5592.6141700000007</v>
      </c>
      <c r="F53" s="118">
        <v>0.25041705504263545</v>
      </c>
      <c r="G53" s="130">
        <v>74426.60964000001</v>
      </c>
      <c r="H53" s="130">
        <v>71334.180660000013</v>
      </c>
      <c r="I53" s="60">
        <v>-4.1550045003500936E-2</v>
      </c>
    </row>
    <row r="54" spans="2:9" x14ac:dyDescent="0.25">
      <c r="B54" s="191" t="s">
        <v>189</v>
      </c>
      <c r="C54" s="191"/>
      <c r="D54" s="117">
        <v>44329.380030001186</v>
      </c>
      <c r="E54" s="117">
        <v>37668.922549999799</v>
      </c>
      <c r="F54" s="118">
        <v>-0.15024928107484767</v>
      </c>
      <c r="G54" s="130">
        <v>438479.82130000321</v>
      </c>
      <c r="H54" s="130">
        <v>343926.2676800054</v>
      </c>
      <c r="I54" s="60">
        <v>-0.21563946395450037</v>
      </c>
    </row>
    <row r="55" spans="2:9" x14ac:dyDescent="0.25">
      <c r="B55" s="198" t="s">
        <v>106</v>
      </c>
      <c r="C55" s="198"/>
      <c r="D55" s="59">
        <v>773814.42443000013</v>
      </c>
      <c r="E55" s="59">
        <v>746844.37657000008</v>
      </c>
      <c r="F55" s="58">
        <v>-3.4853379581114001E-2</v>
      </c>
      <c r="G55" s="129">
        <v>7334859.6617200011</v>
      </c>
      <c r="H55" s="129">
        <v>6653112.0758599974</v>
      </c>
      <c r="I55" s="58">
        <v>-9.2946234461442456E-2</v>
      </c>
    </row>
    <row r="56" spans="2:9" x14ac:dyDescent="0.25">
      <c r="B56" s="33" t="s">
        <v>107</v>
      </c>
      <c r="C56" s="33" t="s">
        <v>108</v>
      </c>
      <c r="D56" s="117">
        <v>124552.75896000001</v>
      </c>
      <c r="E56" s="117">
        <v>136606.67984999993</v>
      </c>
      <c r="F56" s="118">
        <v>9.6777630545069063E-2</v>
      </c>
      <c r="G56" s="130">
        <v>1242228.1085399985</v>
      </c>
      <c r="H56" s="130">
        <v>1216455.6949299998</v>
      </c>
      <c r="I56" s="60">
        <v>-2.0746925168429256E-2</v>
      </c>
    </row>
    <row r="57" spans="2:9" x14ac:dyDescent="0.25">
      <c r="B57" s="33" t="s">
        <v>109</v>
      </c>
      <c r="C57" s="33" t="s">
        <v>110</v>
      </c>
      <c r="D57" s="117">
        <v>120481.41913999998</v>
      </c>
      <c r="E57" s="117">
        <v>125416.67750000006</v>
      </c>
      <c r="F57" s="118">
        <v>4.0962817297705352E-2</v>
      </c>
      <c r="G57" s="130">
        <v>934704.75631000102</v>
      </c>
      <c r="H57" s="130">
        <v>982969.46590999945</v>
      </c>
      <c r="I57" s="60">
        <v>5.1636315397106121E-2</v>
      </c>
    </row>
    <row r="58" spans="2:9" x14ac:dyDescent="0.25">
      <c r="B58" s="33" t="s">
        <v>115</v>
      </c>
      <c r="C58" s="33" t="s">
        <v>116</v>
      </c>
      <c r="D58" s="117">
        <v>87329.619400000011</v>
      </c>
      <c r="E58" s="117">
        <v>63391.431060000003</v>
      </c>
      <c r="F58" s="118">
        <v>-0.27411305012512177</v>
      </c>
      <c r="G58" s="130">
        <v>683182.35160000017</v>
      </c>
      <c r="H58" s="130">
        <v>674984.24368000019</v>
      </c>
      <c r="I58" s="60">
        <v>-1.1999882463005911E-2</v>
      </c>
    </row>
    <row r="59" spans="2:9" x14ac:dyDescent="0.25">
      <c r="B59" s="33" t="s">
        <v>111</v>
      </c>
      <c r="C59" s="33" t="s">
        <v>112</v>
      </c>
      <c r="D59" s="117">
        <v>60948.571830000008</v>
      </c>
      <c r="E59" s="117">
        <v>62103.057850000005</v>
      </c>
      <c r="F59" s="118">
        <v>1.8941970014000185E-2</v>
      </c>
      <c r="G59" s="130">
        <v>882296.81852000009</v>
      </c>
      <c r="H59" s="130">
        <v>667810.24400000006</v>
      </c>
      <c r="I59" s="60">
        <v>-0.24310024701187111</v>
      </c>
    </row>
    <row r="60" spans="2:9" x14ac:dyDescent="0.25">
      <c r="B60" s="33" t="s">
        <v>121</v>
      </c>
      <c r="C60" s="33" t="s">
        <v>122</v>
      </c>
      <c r="D60" s="117">
        <v>37314.783410000011</v>
      </c>
      <c r="E60" s="117">
        <v>77162.319349999947</v>
      </c>
      <c r="F60" s="118">
        <v>1.0678753110307797</v>
      </c>
      <c r="G60" s="130">
        <v>622432.82963000028</v>
      </c>
      <c r="H60" s="130">
        <v>527269.41775999998</v>
      </c>
      <c r="I60" s="60">
        <v>-0.15288944821012954</v>
      </c>
    </row>
    <row r="61" spans="2:9" x14ac:dyDescent="0.25">
      <c r="B61" s="33" t="s">
        <v>113</v>
      </c>
      <c r="C61" s="33" t="s">
        <v>114</v>
      </c>
      <c r="D61" s="117">
        <v>47637.727359999968</v>
      </c>
      <c r="E61" s="117">
        <v>43480.415040000022</v>
      </c>
      <c r="F61" s="118">
        <v>-8.7269325183860935E-2</v>
      </c>
      <c r="G61" s="130">
        <v>523405.26965000032</v>
      </c>
      <c r="H61" s="130">
        <v>502699.22818999988</v>
      </c>
      <c r="I61" s="60">
        <v>-3.9560246448887525E-2</v>
      </c>
    </row>
    <row r="62" spans="2:9" x14ac:dyDescent="0.25">
      <c r="B62" s="33" t="s">
        <v>119</v>
      </c>
      <c r="C62" s="33" t="s">
        <v>120</v>
      </c>
      <c r="D62" s="117">
        <v>99114.20005999993</v>
      </c>
      <c r="E62" s="117">
        <v>75315.76575000002</v>
      </c>
      <c r="F62" s="118">
        <v>-0.24011124839420842</v>
      </c>
      <c r="G62" s="130">
        <v>561085.43886000023</v>
      </c>
      <c r="H62" s="130">
        <v>403185.13002000027</v>
      </c>
      <c r="I62" s="60">
        <v>-0.28141936664907569</v>
      </c>
    </row>
    <row r="63" spans="2:9" x14ac:dyDescent="0.25">
      <c r="B63" s="33" t="s">
        <v>123</v>
      </c>
      <c r="C63" s="33" t="s">
        <v>124</v>
      </c>
      <c r="D63" s="117">
        <v>11447.279590000004</v>
      </c>
      <c r="E63" s="117">
        <v>15590.964649999998</v>
      </c>
      <c r="F63" s="118">
        <v>0.36197989464848851</v>
      </c>
      <c r="G63" s="130">
        <v>106172.01585999993</v>
      </c>
      <c r="H63" s="130">
        <v>180901.44925000003</v>
      </c>
      <c r="I63" s="60">
        <v>0.70385244910993783</v>
      </c>
    </row>
    <row r="64" spans="2:9" x14ac:dyDescent="0.25">
      <c r="B64" s="33" t="s">
        <v>117</v>
      </c>
      <c r="C64" s="33" t="s">
        <v>118</v>
      </c>
      <c r="D64" s="117">
        <v>37530.427059999995</v>
      </c>
      <c r="E64" s="117">
        <v>27894.353759999998</v>
      </c>
      <c r="F64" s="118">
        <v>-0.25675362778565725</v>
      </c>
      <c r="G64" s="130">
        <v>259070.35079000003</v>
      </c>
      <c r="H64" s="130">
        <v>179800.53337999998</v>
      </c>
      <c r="I64" s="60">
        <v>-0.30597795991813592</v>
      </c>
    </row>
    <row r="65" spans="2:9" x14ac:dyDescent="0.25">
      <c r="B65" s="33" t="s">
        <v>131</v>
      </c>
      <c r="C65" s="33" t="s">
        <v>132</v>
      </c>
      <c r="D65" s="117">
        <v>7411.2572099999998</v>
      </c>
      <c r="E65" s="117">
        <v>4911.8822099999998</v>
      </c>
      <c r="F65" s="118">
        <v>-0.33724035331382057</v>
      </c>
      <c r="G65" s="130">
        <v>123738.33819999997</v>
      </c>
      <c r="H65" s="130">
        <v>106111.00872999999</v>
      </c>
      <c r="I65" s="60">
        <v>-0.14245649106349473</v>
      </c>
    </row>
    <row r="66" spans="2:9" x14ac:dyDescent="0.25">
      <c r="B66" s="33" t="s">
        <v>125</v>
      </c>
      <c r="C66" s="33" t="s">
        <v>126</v>
      </c>
      <c r="D66" s="117">
        <v>11610.24433</v>
      </c>
      <c r="E66" s="117">
        <v>2445.2418299999999</v>
      </c>
      <c r="F66" s="118">
        <v>-0.7893892875551568</v>
      </c>
      <c r="G66" s="130">
        <v>119694.14267000002</v>
      </c>
      <c r="H66" s="130">
        <v>78345.924729999999</v>
      </c>
      <c r="I66" s="60">
        <v>-0.34544896698912136</v>
      </c>
    </row>
    <row r="67" spans="2:9" x14ac:dyDescent="0.25">
      <c r="B67" s="33" t="s">
        <v>135</v>
      </c>
      <c r="C67" s="33" t="s">
        <v>136</v>
      </c>
      <c r="D67" s="117">
        <v>3613.9857699999998</v>
      </c>
      <c r="E67" s="117">
        <v>3033.9838699999996</v>
      </c>
      <c r="F67" s="118">
        <v>-0.16048815266917896</v>
      </c>
      <c r="G67" s="130">
        <v>97610.477060000019</v>
      </c>
      <c r="H67" s="130">
        <v>77352.252299999978</v>
      </c>
      <c r="I67" s="60">
        <v>-0.20754149933667004</v>
      </c>
    </row>
    <row r="68" spans="2:9" x14ac:dyDescent="0.25">
      <c r="B68" s="191" t="s">
        <v>191</v>
      </c>
      <c r="C68" s="191"/>
      <c r="D68" s="117">
        <v>25142.450729999793</v>
      </c>
      <c r="E68" s="117">
        <v>25882.22920999991</v>
      </c>
      <c r="F68" s="118">
        <v>2.9423483332808874E-2</v>
      </c>
      <c r="G68" s="130">
        <v>233541.29859999858</v>
      </c>
      <c r="H68" s="130">
        <v>248628.45617999992</v>
      </c>
      <c r="I68" s="60">
        <v>6.4601668614689411E-2</v>
      </c>
    </row>
    <row r="69" spans="2:9" x14ac:dyDescent="0.25">
      <c r="B69" s="191" t="s">
        <v>175</v>
      </c>
      <c r="C69" s="191"/>
      <c r="D69" s="117">
        <v>674134.72484999977</v>
      </c>
      <c r="E69" s="117">
        <v>663235.00192999991</v>
      </c>
      <c r="F69" s="118">
        <v>-1.6168463836995089E-2</v>
      </c>
      <c r="G69" s="130">
        <v>6389162.1962899994</v>
      </c>
      <c r="H69" s="130">
        <v>5846513.0490599992</v>
      </c>
      <c r="I69" s="60">
        <v>-8.4932754962004378E-2</v>
      </c>
    </row>
    <row r="70" spans="2:9" x14ac:dyDescent="0.25">
      <c r="B70" s="33" t="s">
        <v>146</v>
      </c>
      <c r="C70" s="33" t="s">
        <v>147</v>
      </c>
      <c r="D70" s="117">
        <v>35923.74914</v>
      </c>
      <c r="E70" s="117">
        <v>41400.620640000001</v>
      </c>
      <c r="F70" s="118">
        <v>0.15245823810471029</v>
      </c>
      <c r="G70" s="130">
        <v>427776.79048999993</v>
      </c>
      <c r="H70" s="130">
        <v>382259.12870999996</v>
      </c>
      <c r="I70" s="60">
        <v>-0.10640516921888502</v>
      </c>
    </row>
    <row r="71" spans="2:9" x14ac:dyDescent="0.25">
      <c r="B71" s="33" t="s">
        <v>144</v>
      </c>
      <c r="C71" s="33" t="s">
        <v>145</v>
      </c>
      <c r="D71" s="117">
        <v>58832.028020000027</v>
      </c>
      <c r="E71" s="117">
        <v>36532.388769999983</v>
      </c>
      <c r="F71" s="118">
        <v>-0.37903910506738359</v>
      </c>
      <c r="G71" s="130">
        <v>450892.27715999982</v>
      </c>
      <c r="H71" s="130">
        <v>362498.54655999999</v>
      </c>
      <c r="I71" s="60">
        <v>-0.19604179330095997</v>
      </c>
    </row>
    <row r="72" spans="2:9" x14ac:dyDescent="0.25">
      <c r="B72" s="33" t="s">
        <v>150</v>
      </c>
      <c r="C72" s="33" t="s">
        <v>151</v>
      </c>
      <c r="D72" s="117">
        <v>3310.2441500000009</v>
      </c>
      <c r="E72" s="117">
        <v>4342.3559099999984</v>
      </c>
      <c r="F72" s="118">
        <v>0.31179324340773995</v>
      </c>
      <c r="G72" s="130">
        <v>44970.010059999986</v>
      </c>
      <c r="H72" s="130">
        <v>39434.466190000006</v>
      </c>
      <c r="I72" s="60">
        <v>-0.12309412122911099</v>
      </c>
    </row>
    <row r="73" spans="2:9" x14ac:dyDescent="0.25">
      <c r="B73" s="33" t="s">
        <v>148</v>
      </c>
      <c r="C73" s="33" t="s">
        <v>149</v>
      </c>
      <c r="D73" s="117">
        <v>450.49937</v>
      </c>
      <c r="E73" s="117">
        <v>0</v>
      </c>
      <c r="F73" s="118">
        <v>-1</v>
      </c>
      <c r="G73" s="130">
        <v>10272.385490000001</v>
      </c>
      <c r="H73" s="130">
        <v>7137.1324499999992</v>
      </c>
      <c r="I73" s="60">
        <v>-0.30521177802878591</v>
      </c>
    </row>
    <row r="74" spans="2:9" x14ac:dyDescent="0.25">
      <c r="B74" s="191" t="s">
        <v>189</v>
      </c>
      <c r="C74" s="191"/>
      <c r="D74" s="117">
        <v>1163.1789000003364</v>
      </c>
      <c r="E74" s="117">
        <v>1334.0093200001866</v>
      </c>
      <c r="F74" s="118">
        <v>0.14686512968882151</v>
      </c>
      <c r="G74" s="130">
        <v>1163.1789000003364</v>
      </c>
      <c r="H74" s="130">
        <v>1163.1789000003364</v>
      </c>
      <c r="I74" s="60">
        <v>0</v>
      </c>
    </row>
    <row r="75" spans="2:9" x14ac:dyDescent="0.25">
      <c r="B75" s="198" t="s">
        <v>156</v>
      </c>
      <c r="C75" s="198"/>
      <c r="D75" s="59">
        <v>23572.565140000006</v>
      </c>
      <c r="E75" s="59">
        <v>22352.443450000002</v>
      </c>
      <c r="F75" s="58">
        <v>-5.1760242585122546E-2</v>
      </c>
      <c r="G75" s="129">
        <v>503355.38258000009</v>
      </c>
      <c r="H75" s="129">
        <v>328141.84666999982</v>
      </c>
      <c r="I75" s="58">
        <v>-0.34809111409899934</v>
      </c>
    </row>
    <row r="76" spans="2:9" x14ac:dyDescent="0.25">
      <c r="B76" s="33" t="s">
        <v>157</v>
      </c>
      <c r="C76" s="33" t="s">
        <v>158</v>
      </c>
      <c r="D76" s="117">
        <v>17126.744070000001</v>
      </c>
      <c r="E76" s="117">
        <v>15345.85125</v>
      </c>
      <c r="F76" s="118">
        <v>-0.10398315130541919</v>
      </c>
      <c r="G76" s="130">
        <v>436761.41702000005</v>
      </c>
      <c r="H76" s="130">
        <v>263215.07511999988</v>
      </c>
      <c r="I76" s="60">
        <v>-0.39734815195924961</v>
      </c>
    </row>
    <row r="77" spans="2:9" x14ac:dyDescent="0.25">
      <c r="B77" s="33" t="s">
        <v>159</v>
      </c>
      <c r="C77" s="33" t="s">
        <v>160</v>
      </c>
      <c r="D77" s="117">
        <v>5867.0943100000004</v>
      </c>
      <c r="E77" s="117">
        <v>6384.6926399999993</v>
      </c>
      <c r="F77" s="118">
        <v>8.8220557340929956E-2</v>
      </c>
      <c r="G77" s="130">
        <v>63350.295230000011</v>
      </c>
      <c r="H77" s="130">
        <v>61050.870260000003</v>
      </c>
      <c r="I77" s="60">
        <v>-3.6296989014047994E-2</v>
      </c>
    </row>
    <row r="78" spans="2:9" x14ac:dyDescent="0.25">
      <c r="B78" s="193" t="s">
        <v>189</v>
      </c>
      <c r="C78" s="193"/>
      <c r="D78" s="117">
        <v>578.72676000000502</v>
      </c>
      <c r="E78" s="117">
        <v>621.89956000000348</v>
      </c>
      <c r="F78" s="118">
        <v>7.4599626255399162E-2</v>
      </c>
      <c r="G78" s="130">
        <v>3243.6703300000299</v>
      </c>
      <c r="H78" s="130">
        <v>3875.9012899999434</v>
      </c>
      <c r="I78" s="60">
        <v>0.19491221230238512</v>
      </c>
    </row>
    <row r="79" spans="2:9" x14ac:dyDescent="0.25">
      <c r="B79" s="200" t="s">
        <v>200</v>
      </c>
      <c r="C79" s="200"/>
      <c r="D79" s="64">
        <v>40097.097269999998</v>
      </c>
      <c r="E79" s="64">
        <v>32378.97695</v>
      </c>
      <c r="F79" s="63">
        <v>-0.19248576195001954</v>
      </c>
      <c r="G79" s="131">
        <v>427330.19231000001</v>
      </c>
      <c r="H79" s="131">
        <v>325002.84995</v>
      </c>
      <c r="I79" s="63">
        <v>-0.23945731942518172</v>
      </c>
    </row>
    <row r="80" spans="2:9" x14ac:dyDescent="0.25">
      <c r="B80" s="191" t="s">
        <v>162</v>
      </c>
      <c r="C80" s="191"/>
      <c r="D80" s="117">
        <v>4437.9204800000007</v>
      </c>
      <c r="E80" s="117">
        <v>4059.6669900000002</v>
      </c>
      <c r="F80" s="118">
        <v>-8.5232146836484196E-2</v>
      </c>
      <c r="G80" s="130">
        <v>72281.725010000009</v>
      </c>
      <c r="H80" s="130">
        <v>46924.387670000004</v>
      </c>
      <c r="I80" s="60">
        <v>-0.35081256481485296</v>
      </c>
    </row>
    <row r="81" spans="2:9" x14ac:dyDescent="0.25">
      <c r="B81" s="191" t="s">
        <v>163</v>
      </c>
      <c r="C81" s="191"/>
      <c r="D81" s="117">
        <v>35523.759899999997</v>
      </c>
      <c r="E81" s="117">
        <v>28219.92209</v>
      </c>
      <c r="F81" s="118">
        <v>-0.20560430063035073</v>
      </c>
      <c r="G81" s="130">
        <v>352697.56477</v>
      </c>
      <c r="H81" s="130">
        <v>271412.01929000003</v>
      </c>
      <c r="I81" s="60">
        <v>-0.23046812226505631</v>
      </c>
    </row>
    <row r="82" spans="2:9" x14ac:dyDescent="0.25">
      <c r="B82" s="199" t="s">
        <v>164</v>
      </c>
      <c r="C82" s="199"/>
      <c r="D82" s="117">
        <v>135.41689000000002</v>
      </c>
      <c r="E82" s="117">
        <v>99.387869999999992</v>
      </c>
      <c r="F82" s="118">
        <v>-0.26606001659024975</v>
      </c>
      <c r="G82" s="130">
        <v>2350.9025300000003</v>
      </c>
      <c r="H82" s="130">
        <v>6666.4429899999996</v>
      </c>
      <c r="I82" s="60">
        <v>1.8356951872436833</v>
      </c>
    </row>
    <row r="83" spans="2:9" x14ac:dyDescent="0.25">
      <c r="B83" s="195" t="s">
        <v>165</v>
      </c>
      <c r="C83" s="195"/>
      <c r="D83" s="132">
        <v>4752286.2553099981</v>
      </c>
      <c r="E83" s="132">
        <v>4347506.7883900004</v>
      </c>
      <c r="F83" s="133">
        <v>-8.5175733357331904E-2</v>
      </c>
      <c r="G83" s="134">
        <v>47343442.894099921</v>
      </c>
      <c r="H83" s="134">
        <v>44633230.411750033</v>
      </c>
      <c r="I83" s="133">
        <v>-5.7245783506117635E-2</v>
      </c>
    </row>
    <row r="84" spans="2:9" x14ac:dyDescent="0.25">
      <c r="B84" s="51" t="s">
        <v>238</v>
      </c>
    </row>
    <row r="85" spans="2:9" x14ac:dyDescent="0.25">
      <c r="B85" s="51" t="s">
        <v>239</v>
      </c>
    </row>
    <row r="86" spans="2:9" x14ac:dyDescent="0.25">
      <c r="B86" s="51" t="s">
        <v>178</v>
      </c>
    </row>
    <row r="87" spans="2:9" x14ac:dyDescent="0.25">
      <c r="B87" s="51" t="s">
        <v>246</v>
      </c>
    </row>
    <row r="88" spans="2:9" x14ac:dyDescent="0.25">
      <c r="D88" s="52"/>
      <c r="E88" s="52"/>
      <c r="F88" s="52"/>
      <c r="G88" s="52"/>
      <c r="H88" s="52"/>
      <c r="I88" s="52"/>
    </row>
  </sheetData>
  <mergeCells count="27">
    <mergeCell ref="B81:C81"/>
    <mergeCell ref="B82:C82"/>
    <mergeCell ref="B83:C83"/>
    <mergeCell ref="B69:C69"/>
    <mergeCell ref="B74:C74"/>
    <mergeCell ref="B75:C75"/>
    <mergeCell ref="B78:C78"/>
    <mergeCell ref="B79:C79"/>
    <mergeCell ref="B80:C80"/>
    <mergeCell ref="B68:C68"/>
    <mergeCell ref="B17:C17"/>
    <mergeCell ref="B18:C18"/>
    <mergeCell ref="B21:C21"/>
    <mergeCell ref="B22:C22"/>
    <mergeCell ref="B32:C32"/>
    <mergeCell ref="B33:C33"/>
    <mergeCell ref="B39:C39"/>
    <mergeCell ref="B40:C40"/>
    <mergeCell ref="B41:C41"/>
    <mergeCell ref="B54:C54"/>
    <mergeCell ref="B55:C55"/>
    <mergeCell ref="B12:C12"/>
    <mergeCell ref="B3:I3"/>
    <mergeCell ref="B4:C4"/>
    <mergeCell ref="B5:C5"/>
    <mergeCell ref="B10:C10"/>
    <mergeCell ref="B11:C11"/>
  </mergeCells>
  <pageMargins left="0.7" right="0.7" top="0.75" bottom="0.75" header="0.3" footer="0.3"/>
  <pageSetup paperSize="1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86"/>
  <sheetViews>
    <sheetView zoomScale="85" zoomScaleNormal="85" workbookViewId="0">
      <pane ySplit="4" topLeftCell="A5" activePane="bottomLeft" state="frozen"/>
      <selection pane="bottomLeft" activeCell="A5" sqref="A5"/>
    </sheetView>
  </sheetViews>
  <sheetFormatPr baseColWidth="10" defaultRowHeight="15" x14ac:dyDescent="0.25"/>
  <cols>
    <col min="1" max="1" width="11.42578125" style="33"/>
    <col min="2" max="2" width="14" style="33" bestFit="1" customWidth="1"/>
    <col min="3" max="3" width="19.7109375" style="33" customWidth="1"/>
    <col min="4" max="5" width="15.7109375" style="33" bestFit="1" customWidth="1"/>
    <col min="6" max="6" width="15.7109375" style="33" customWidth="1"/>
    <col min="7" max="8" width="17.85546875" style="33" bestFit="1" customWidth="1"/>
    <col min="9" max="9" width="12.5703125" style="33" bestFit="1" customWidth="1"/>
    <col min="10" max="16384" width="11.42578125" style="33"/>
  </cols>
  <sheetData>
    <row r="3" spans="2:9" x14ac:dyDescent="0.25">
      <c r="B3" s="190" t="s">
        <v>180</v>
      </c>
      <c r="C3" s="190"/>
      <c r="D3" s="190"/>
      <c r="E3" s="190"/>
      <c r="F3" s="190"/>
      <c r="G3" s="190"/>
      <c r="H3" s="190"/>
      <c r="I3" s="190"/>
    </row>
    <row r="4" spans="2:9" x14ac:dyDescent="0.25">
      <c r="B4" s="190" t="s">
        <v>181</v>
      </c>
      <c r="C4" s="190"/>
      <c r="D4" s="125" t="s">
        <v>233</v>
      </c>
      <c r="E4" s="125" t="s">
        <v>234</v>
      </c>
      <c r="F4" s="125" t="s">
        <v>235</v>
      </c>
      <c r="G4" s="114" t="s">
        <v>236</v>
      </c>
      <c r="H4" s="114" t="s">
        <v>237</v>
      </c>
      <c r="I4" s="125" t="s">
        <v>235</v>
      </c>
    </row>
    <row r="5" spans="2:9" x14ac:dyDescent="0.25">
      <c r="B5" s="198" t="s">
        <v>5</v>
      </c>
      <c r="C5" s="198"/>
      <c r="D5" s="59">
        <v>16010.186679999999</v>
      </c>
      <c r="E5" s="59">
        <v>24080.216210000002</v>
      </c>
      <c r="F5" s="58">
        <f>+(E5-D5)/D5</f>
        <v>0.50405592959644385</v>
      </c>
      <c r="G5" s="59">
        <v>162304.83151999998</v>
      </c>
      <c r="H5" s="59">
        <v>129407.97869999998</v>
      </c>
      <c r="I5" s="58">
        <f>(H5-G5)/G5</f>
        <v>-0.20268560406931752</v>
      </c>
    </row>
    <row r="6" spans="2:9" x14ac:dyDescent="0.25">
      <c r="B6" s="33" t="s">
        <v>8</v>
      </c>
      <c r="C6" s="33" t="s">
        <v>9</v>
      </c>
      <c r="D6" s="117">
        <v>2148.8762199999996</v>
      </c>
      <c r="E6" s="117">
        <v>10317.86304</v>
      </c>
      <c r="F6" s="60">
        <f t="shared" ref="F6:F69" si="0">+(E6-D6)/D6</f>
        <v>3.8015157615732753</v>
      </c>
      <c r="G6" s="117">
        <v>71407.334610000005</v>
      </c>
      <c r="H6" s="117">
        <v>56934.125439999996</v>
      </c>
      <c r="I6" s="60">
        <f t="shared" ref="I6:I69" si="1">(H6-G6)/G6</f>
        <v>-0.20268518982044675</v>
      </c>
    </row>
    <row r="7" spans="2:9" x14ac:dyDescent="0.25">
      <c r="B7" s="33" t="s">
        <v>6</v>
      </c>
      <c r="C7" s="33" t="s">
        <v>7</v>
      </c>
      <c r="D7" s="117">
        <v>5844.7706100000005</v>
      </c>
      <c r="E7" s="117">
        <v>3310.5124500000011</v>
      </c>
      <c r="F7" s="60">
        <f t="shared" si="0"/>
        <v>-0.433594118418276</v>
      </c>
      <c r="G7" s="117">
        <v>28595.37844</v>
      </c>
      <c r="H7" s="117">
        <v>29959.11057999999</v>
      </c>
      <c r="I7" s="60">
        <f t="shared" si="1"/>
        <v>4.7690648433327369E-2</v>
      </c>
    </row>
    <row r="8" spans="2:9" x14ac:dyDescent="0.25">
      <c r="B8" s="33" t="s">
        <v>187</v>
      </c>
      <c r="C8" s="33" t="s">
        <v>188</v>
      </c>
      <c r="D8" s="117">
        <v>3007.68192</v>
      </c>
      <c r="E8" s="117">
        <v>7285.2395999999999</v>
      </c>
      <c r="F8" s="60">
        <f t="shared" si="0"/>
        <v>1.4222107901622789</v>
      </c>
      <c r="G8" s="117">
        <v>25126.687580000002</v>
      </c>
      <c r="H8" s="117">
        <v>14630.521340000001</v>
      </c>
      <c r="I8" s="60">
        <f t="shared" si="1"/>
        <v>-0.41772980248915087</v>
      </c>
    </row>
    <row r="9" spans="2:9" x14ac:dyDescent="0.25">
      <c r="B9" s="33" t="s">
        <v>170</v>
      </c>
      <c r="C9" s="33" t="s">
        <v>171</v>
      </c>
      <c r="D9" s="117">
        <v>482.24847999999997</v>
      </c>
      <c r="E9" s="117">
        <v>876.57471999999996</v>
      </c>
      <c r="F9" s="60">
        <f t="shared" si="0"/>
        <v>0.81768270166450296</v>
      </c>
      <c r="G9" s="117">
        <v>7380.461229999999</v>
      </c>
      <c r="H9" s="117">
        <v>3797.7828099999997</v>
      </c>
      <c r="I9" s="60">
        <f t="shared" si="1"/>
        <v>-0.48542744258816461</v>
      </c>
    </row>
    <row r="10" spans="2:9" x14ac:dyDescent="0.25">
      <c r="B10" s="193" t="s">
        <v>189</v>
      </c>
      <c r="C10" s="193"/>
      <c r="D10" s="117">
        <v>4526.6094500000008</v>
      </c>
      <c r="E10" s="117">
        <v>2290.0263999999993</v>
      </c>
      <c r="F10" s="60">
        <f t="shared" si="0"/>
        <v>-0.49409675712138168</v>
      </c>
      <c r="G10" s="117">
        <v>29794.969659999988</v>
      </c>
      <c r="H10" s="117">
        <v>24086.438529999981</v>
      </c>
      <c r="I10" s="60">
        <f t="shared" si="1"/>
        <v>-0.19159378898995022</v>
      </c>
    </row>
    <row r="11" spans="2:9" x14ac:dyDescent="0.25">
      <c r="B11" s="198" t="s">
        <v>20</v>
      </c>
      <c r="C11" s="198"/>
      <c r="D11" s="59">
        <v>1572927.7047599996</v>
      </c>
      <c r="E11" s="59">
        <v>1641468.9995299994</v>
      </c>
      <c r="F11" s="58">
        <f t="shared" si="0"/>
        <v>4.357561670671823E-2</v>
      </c>
      <c r="G11" s="59">
        <v>13851741.154520001</v>
      </c>
      <c r="H11" s="59">
        <v>13780625.189010013</v>
      </c>
      <c r="I11" s="58">
        <f t="shared" si="1"/>
        <v>-5.1340813199344483E-3</v>
      </c>
    </row>
    <row r="12" spans="2:9" x14ac:dyDescent="0.25">
      <c r="B12" s="189" t="s">
        <v>21</v>
      </c>
      <c r="C12" s="189"/>
      <c r="D12" s="64">
        <v>163442.16832000006</v>
      </c>
      <c r="E12" s="64">
        <v>163020.66005999991</v>
      </c>
      <c r="F12" s="63">
        <f t="shared" si="0"/>
        <v>-2.5789443711667207E-3</v>
      </c>
      <c r="G12" s="64">
        <v>1338353.1510100006</v>
      </c>
      <c r="H12" s="64">
        <v>1289283.7350299989</v>
      </c>
      <c r="I12" s="63">
        <f t="shared" si="1"/>
        <v>-3.6664026937113715E-2</v>
      </c>
    </row>
    <row r="13" spans="2:9" x14ac:dyDescent="0.25">
      <c r="B13" s="33" t="s">
        <v>22</v>
      </c>
      <c r="C13" s="33" t="s">
        <v>23</v>
      </c>
      <c r="D13" s="117">
        <v>117641.02156000008</v>
      </c>
      <c r="E13" s="117">
        <v>101349.29084999992</v>
      </c>
      <c r="F13" s="60">
        <f t="shared" si="0"/>
        <v>-0.13848681772702001</v>
      </c>
      <c r="G13" s="117">
        <v>897049.06543000066</v>
      </c>
      <c r="H13" s="117">
        <v>843839.02604999871</v>
      </c>
      <c r="I13" s="60">
        <f t="shared" si="1"/>
        <v>-5.9316754713406569E-2</v>
      </c>
    </row>
    <row r="14" spans="2:9" x14ac:dyDescent="0.25">
      <c r="B14" s="33" t="s">
        <v>24</v>
      </c>
      <c r="C14" s="33" t="s">
        <v>25</v>
      </c>
      <c r="D14" s="117">
        <v>18717.868160000002</v>
      </c>
      <c r="E14" s="117">
        <v>19891.617089999978</v>
      </c>
      <c r="F14" s="60">
        <f t="shared" si="0"/>
        <v>6.2707404495361926E-2</v>
      </c>
      <c r="G14" s="117">
        <v>167525.29107999997</v>
      </c>
      <c r="H14" s="117">
        <v>182207.94650000011</v>
      </c>
      <c r="I14" s="60">
        <f t="shared" si="1"/>
        <v>8.7644410735502568E-2</v>
      </c>
    </row>
    <row r="15" spans="2:9" x14ac:dyDescent="0.25">
      <c r="B15" s="33" t="s">
        <v>26</v>
      </c>
      <c r="C15" s="33" t="s">
        <v>27</v>
      </c>
      <c r="D15" s="117">
        <v>9389.6973800000105</v>
      </c>
      <c r="E15" s="117">
        <v>18643.710260000007</v>
      </c>
      <c r="F15" s="60">
        <f t="shared" si="0"/>
        <v>0.98554964079151042</v>
      </c>
      <c r="G15" s="117">
        <v>120821.95788999998</v>
      </c>
      <c r="H15" s="117">
        <v>97233.185660000148</v>
      </c>
      <c r="I15" s="60">
        <f t="shared" si="1"/>
        <v>-0.19523580516279807</v>
      </c>
    </row>
    <row r="16" spans="2:9" x14ac:dyDescent="0.25">
      <c r="B16" s="33" t="s">
        <v>28</v>
      </c>
      <c r="C16" s="33" t="s">
        <v>29</v>
      </c>
      <c r="D16" s="117">
        <v>8657.502050000001</v>
      </c>
      <c r="E16" s="117">
        <v>10871.501030000001</v>
      </c>
      <c r="F16" s="60">
        <f t="shared" si="0"/>
        <v>0.25573184588503795</v>
      </c>
      <c r="G16" s="117">
        <v>72177.235960000078</v>
      </c>
      <c r="H16" s="117">
        <v>71675.260599999965</v>
      </c>
      <c r="I16" s="60">
        <f t="shared" si="1"/>
        <v>-6.9547600891547443E-3</v>
      </c>
    </row>
    <row r="17" spans="2:9" x14ac:dyDescent="0.25">
      <c r="B17" s="193" t="s">
        <v>189</v>
      </c>
      <c r="C17" s="193"/>
      <c r="D17" s="117">
        <v>9036.0791699999645</v>
      </c>
      <c r="E17" s="117">
        <v>12264.540830000013</v>
      </c>
      <c r="F17" s="60">
        <f t="shared" si="0"/>
        <v>0.35728567659285582</v>
      </c>
      <c r="G17" s="117">
        <v>80779.600650000051</v>
      </c>
      <c r="H17" s="117">
        <v>94328.316220000022</v>
      </c>
      <c r="I17" s="60">
        <f t="shared" si="1"/>
        <v>0.16772446831847468</v>
      </c>
    </row>
    <row r="18" spans="2:9" x14ac:dyDescent="0.25">
      <c r="B18" s="189" t="s">
        <v>34</v>
      </c>
      <c r="C18" s="189"/>
      <c r="D18" s="64">
        <v>785759.72428999958</v>
      </c>
      <c r="E18" s="64">
        <v>726622.30742999958</v>
      </c>
      <c r="F18" s="63">
        <f t="shared" si="0"/>
        <v>-7.52614508378317E-2</v>
      </c>
      <c r="G18" s="64">
        <v>7101944.0915600024</v>
      </c>
      <c r="H18" s="64">
        <v>6374105.5315100141</v>
      </c>
      <c r="I18" s="63">
        <f t="shared" si="1"/>
        <v>-0.10248441140433033</v>
      </c>
    </row>
    <row r="19" spans="2:9" x14ac:dyDescent="0.25">
      <c r="B19" s="33" t="s">
        <v>35</v>
      </c>
      <c r="C19" s="33" t="s">
        <v>36</v>
      </c>
      <c r="D19" s="117">
        <v>600876.39838999964</v>
      </c>
      <c r="E19" s="117">
        <v>665537.65429999959</v>
      </c>
      <c r="F19" s="60">
        <f t="shared" si="0"/>
        <v>0.10761157549748106</v>
      </c>
      <c r="G19" s="117">
        <v>6195954.7705200016</v>
      </c>
      <c r="H19" s="117">
        <v>5730929.8375300141</v>
      </c>
      <c r="I19" s="60">
        <f t="shared" si="1"/>
        <v>-7.5052990251405577E-2</v>
      </c>
    </row>
    <row r="20" spans="2:9" x14ac:dyDescent="0.25">
      <c r="B20" s="33" t="s">
        <v>37</v>
      </c>
      <c r="C20" s="33" t="s">
        <v>38</v>
      </c>
      <c r="D20" s="117">
        <v>184808.93520000001</v>
      </c>
      <c r="E20" s="117">
        <v>61037.64194999999</v>
      </c>
      <c r="F20" s="60">
        <f t="shared" si="0"/>
        <v>-0.66972569868472465</v>
      </c>
      <c r="G20" s="117">
        <v>905058.00649000122</v>
      </c>
      <c r="H20" s="117">
        <v>642659.17358000053</v>
      </c>
      <c r="I20" s="60">
        <f t="shared" si="1"/>
        <v>-0.28992487887890928</v>
      </c>
    </row>
    <row r="21" spans="2:9" x14ac:dyDescent="0.25">
      <c r="B21" s="193" t="s">
        <v>189</v>
      </c>
      <c r="C21" s="193"/>
      <c r="D21" s="117">
        <v>74.390699999999995</v>
      </c>
      <c r="E21" s="117">
        <v>47.011180000000003</v>
      </c>
      <c r="F21" s="60">
        <f t="shared" si="0"/>
        <v>-0.36805030736368921</v>
      </c>
      <c r="G21" s="117">
        <v>931.31455000000005</v>
      </c>
      <c r="H21" s="117">
        <v>516.5204</v>
      </c>
      <c r="I21" s="60">
        <f t="shared" si="1"/>
        <v>-0.44538566481109959</v>
      </c>
    </row>
    <row r="22" spans="2:9" x14ac:dyDescent="0.25">
      <c r="B22" s="189" t="s">
        <v>39</v>
      </c>
      <c r="C22" s="189"/>
      <c r="D22" s="64">
        <v>604933.70040000009</v>
      </c>
      <c r="E22" s="64">
        <v>732446.59866999986</v>
      </c>
      <c r="F22" s="63">
        <f t="shared" si="0"/>
        <v>0.21078822056976568</v>
      </c>
      <c r="G22" s="64">
        <v>5234117.0572900018</v>
      </c>
      <c r="H22" s="64">
        <v>5946849.6868299991</v>
      </c>
      <c r="I22" s="63">
        <f t="shared" si="1"/>
        <v>0.13617055593881183</v>
      </c>
    </row>
    <row r="23" spans="2:9" x14ac:dyDescent="0.25">
      <c r="B23" s="33" t="s">
        <v>40</v>
      </c>
      <c r="C23" s="33" t="s">
        <v>41</v>
      </c>
      <c r="D23" s="117">
        <v>222759.20544000008</v>
      </c>
      <c r="E23" s="117">
        <v>260364.8592700001</v>
      </c>
      <c r="F23" s="60">
        <f t="shared" si="0"/>
        <v>0.16881750747727936</v>
      </c>
      <c r="G23" s="117">
        <v>2045383.4829900023</v>
      </c>
      <c r="H23" s="117">
        <v>1858848.3872500006</v>
      </c>
      <c r="I23" s="60">
        <f t="shared" si="1"/>
        <v>-9.1198104067663197E-2</v>
      </c>
    </row>
    <row r="24" spans="2:9" x14ac:dyDescent="0.25">
      <c r="B24" s="33" t="s">
        <v>50</v>
      </c>
      <c r="C24" s="33" t="s">
        <v>51</v>
      </c>
      <c r="D24" s="117">
        <v>31688.424300000017</v>
      </c>
      <c r="E24" s="117">
        <v>40517.82203000001</v>
      </c>
      <c r="F24" s="60">
        <f t="shared" si="0"/>
        <v>0.27863164310129451</v>
      </c>
      <c r="G24" s="117">
        <v>325452.4201600001</v>
      </c>
      <c r="H24" s="117">
        <v>1503216.1915499989</v>
      </c>
      <c r="I24" s="60">
        <f t="shared" si="1"/>
        <v>3.6188508624731766</v>
      </c>
    </row>
    <row r="25" spans="2:9" x14ac:dyDescent="0.25">
      <c r="B25" s="33" t="s">
        <v>42</v>
      </c>
      <c r="C25" s="33" t="s">
        <v>43</v>
      </c>
      <c r="D25" s="117">
        <v>115159.83167000006</v>
      </c>
      <c r="E25" s="117">
        <v>150656.68558999963</v>
      </c>
      <c r="F25" s="60">
        <f t="shared" si="0"/>
        <v>0.30823989063928747</v>
      </c>
      <c r="G25" s="117">
        <v>972061.28205999837</v>
      </c>
      <c r="H25" s="117">
        <v>960084.30743000039</v>
      </c>
      <c r="I25" s="60">
        <f t="shared" si="1"/>
        <v>-1.2321213539763969E-2</v>
      </c>
    </row>
    <row r="26" spans="2:9" x14ac:dyDescent="0.25">
      <c r="B26" s="33" t="s">
        <v>46</v>
      </c>
      <c r="C26" s="33" t="s">
        <v>47</v>
      </c>
      <c r="D26" s="117">
        <v>85392.667949999945</v>
      </c>
      <c r="E26" s="117">
        <v>127866.24033999999</v>
      </c>
      <c r="F26" s="60">
        <f t="shared" si="0"/>
        <v>0.49739132655826657</v>
      </c>
      <c r="G26" s="117">
        <v>589981.16830999928</v>
      </c>
      <c r="H26" s="117">
        <v>544923.63486999983</v>
      </c>
      <c r="I26" s="60">
        <f t="shared" si="1"/>
        <v>-7.6371138368817301E-2</v>
      </c>
    </row>
    <row r="27" spans="2:9" x14ac:dyDescent="0.25">
      <c r="B27" s="33" t="s">
        <v>44</v>
      </c>
      <c r="C27" s="33" t="s">
        <v>45</v>
      </c>
      <c r="D27" s="117">
        <v>68691.163430000015</v>
      </c>
      <c r="E27" s="117">
        <v>78017.038939999969</v>
      </c>
      <c r="F27" s="60">
        <f t="shared" si="0"/>
        <v>0.13576528689171966</v>
      </c>
      <c r="G27" s="117">
        <v>604714.23842000146</v>
      </c>
      <c r="H27" s="117">
        <v>535426.80508999957</v>
      </c>
      <c r="I27" s="60">
        <f t="shared" si="1"/>
        <v>-0.11457880256141517</v>
      </c>
    </row>
    <row r="28" spans="2:9" x14ac:dyDescent="0.25">
      <c r="B28" s="33" t="s">
        <v>48</v>
      </c>
      <c r="C28" s="33" t="s">
        <v>49</v>
      </c>
      <c r="D28" s="117">
        <v>36585.893350000013</v>
      </c>
      <c r="E28" s="117">
        <v>31472.696510000023</v>
      </c>
      <c r="F28" s="60">
        <f t="shared" si="0"/>
        <v>-0.13975869855314024</v>
      </c>
      <c r="G28" s="117">
        <v>292697.38766999973</v>
      </c>
      <c r="H28" s="117">
        <v>257833.52029999936</v>
      </c>
      <c r="I28" s="60">
        <f t="shared" si="1"/>
        <v>-0.11911232842743193</v>
      </c>
    </row>
    <row r="29" spans="2:9" x14ac:dyDescent="0.25">
      <c r="B29" s="33" t="s">
        <v>56</v>
      </c>
      <c r="C29" s="33" t="s">
        <v>57</v>
      </c>
      <c r="D29" s="117">
        <v>20587.890990000007</v>
      </c>
      <c r="E29" s="117">
        <v>16714.591199999999</v>
      </c>
      <c r="F29" s="60">
        <f t="shared" si="0"/>
        <v>-0.18813485032932006</v>
      </c>
      <c r="G29" s="117">
        <v>198844.96153999979</v>
      </c>
      <c r="H29" s="117">
        <v>108511.76991000002</v>
      </c>
      <c r="I29" s="60">
        <f t="shared" si="1"/>
        <v>-0.4542895677637187</v>
      </c>
    </row>
    <row r="30" spans="2:9" x14ac:dyDescent="0.25">
      <c r="B30" s="33" t="s">
        <v>52</v>
      </c>
      <c r="C30" s="33" t="s">
        <v>53</v>
      </c>
      <c r="D30" s="117">
        <v>12448.780139999993</v>
      </c>
      <c r="E30" s="117">
        <v>13302.113810000017</v>
      </c>
      <c r="F30" s="60">
        <f t="shared" si="0"/>
        <v>6.8547573368905532E-2</v>
      </c>
      <c r="G30" s="117">
        <v>96213.882810000156</v>
      </c>
      <c r="H30" s="117">
        <v>89892.916450000033</v>
      </c>
      <c r="I30" s="60">
        <f t="shared" si="1"/>
        <v>-6.5697030151901759E-2</v>
      </c>
    </row>
    <row r="31" spans="2:9" x14ac:dyDescent="0.25">
      <c r="B31" s="193" t="s">
        <v>189</v>
      </c>
      <c r="C31" s="193"/>
      <c r="D31" s="52">
        <v>11619.843129999985</v>
      </c>
      <c r="E31" s="52">
        <v>13534.550980000113</v>
      </c>
      <c r="F31" s="60">
        <f t="shared" si="0"/>
        <v>0.16477914792642562</v>
      </c>
      <c r="G31" s="52">
        <v>108768.23333000048</v>
      </c>
      <c r="H31" s="52">
        <v>88112.153979999493</v>
      </c>
      <c r="I31" s="60">
        <f t="shared" si="1"/>
        <v>-0.18990911884475395</v>
      </c>
    </row>
    <row r="32" spans="2:9" x14ac:dyDescent="0.25">
      <c r="B32" s="189" t="s">
        <v>58</v>
      </c>
      <c r="C32" s="189"/>
      <c r="D32" s="64">
        <v>17789.250269999997</v>
      </c>
      <c r="E32" s="64">
        <v>18686.594859999997</v>
      </c>
      <c r="F32" s="63">
        <f t="shared" si="0"/>
        <v>5.0443080870771331E-2</v>
      </c>
      <c r="G32" s="64">
        <v>157221.71418000004</v>
      </c>
      <c r="H32" s="64">
        <v>162397.23465999996</v>
      </c>
      <c r="I32" s="63">
        <f t="shared" si="1"/>
        <v>3.29186111918012E-2</v>
      </c>
    </row>
    <row r="33" spans="2:9" x14ac:dyDescent="0.25">
      <c r="B33" s="33" t="s">
        <v>59</v>
      </c>
      <c r="C33" s="33" t="s">
        <v>60</v>
      </c>
      <c r="D33" s="117">
        <v>5686.0421999999999</v>
      </c>
      <c r="E33" s="117">
        <v>5377.8244399999994</v>
      </c>
      <c r="F33" s="60">
        <f t="shared" si="0"/>
        <v>-5.4206027524734246E-2</v>
      </c>
      <c r="G33" s="117">
        <v>41242.132280000027</v>
      </c>
      <c r="H33" s="117">
        <v>66941.487389999966</v>
      </c>
      <c r="I33" s="60">
        <f t="shared" si="1"/>
        <v>0.6231335212137562</v>
      </c>
    </row>
    <row r="34" spans="2:9" x14ac:dyDescent="0.25">
      <c r="B34" s="33" t="s">
        <v>63</v>
      </c>
      <c r="C34" s="33" t="s">
        <v>64</v>
      </c>
      <c r="D34" s="117">
        <v>3678.3172999999997</v>
      </c>
      <c r="E34" s="117">
        <v>6433.0203600000004</v>
      </c>
      <c r="F34" s="60">
        <f t="shared" si="0"/>
        <v>0.7489030541220576</v>
      </c>
      <c r="G34" s="117">
        <v>49500.656409999989</v>
      </c>
      <c r="H34" s="117">
        <v>39354.903629999993</v>
      </c>
      <c r="I34" s="60">
        <f t="shared" si="1"/>
        <v>-0.20496198466472007</v>
      </c>
    </row>
    <row r="35" spans="2:9" x14ac:dyDescent="0.25">
      <c r="B35" s="33" t="s">
        <v>61</v>
      </c>
      <c r="C35" s="33" t="s">
        <v>62</v>
      </c>
      <c r="D35" s="117">
        <v>4989.9051599999993</v>
      </c>
      <c r="E35" s="117">
        <v>2816.9522200000001</v>
      </c>
      <c r="F35" s="60">
        <f t="shared" si="0"/>
        <v>-0.43546978756606258</v>
      </c>
      <c r="G35" s="117">
        <v>35805.65605000002</v>
      </c>
      <c r="H35" s="117">
        <v>25955.256550000006</v>
      </c>
      <c r="I35" s="60">
        <f t="shared" si="1"/>
        <v>-0.27510735974910333</v>
      </c>
    </row>
    <row r="36" spans="2:9" x14ac:dyDescent="0.25">
      <c r="B36" s="33" t="s">
        <v>65</v>
      </c>
      <c r="C36" s="33" t="s">
        <v>66</v>
      </c>
      <c r="D36" s="117">
        <v>1573.1593800000001</v>
      </c>
      <c r="E36" s="117">
        <v>892.40534000000002</v>
      </c>
      <c r="F36" s="60">
        <f t="shared" si="0"/>
        <v>-0.43273049676632258</v>
      </c>
      <c r="G36" s="117">
        <v>10530.916860000003</v>
      </c>
      <c r="H36" s="117">
        <v>11779.025479999998</v>
      </c>
      <c r="I36" s="60">
        <f t="shared" si="1"/>
        <v>0.11851851425593679</v>
      </c>
    </row>
    <row r="37" spans="2:9" x14ac:dyDescent="0.25">
      <c r="B37" s="33" t="s">
        <v>67</v>
      </c>
      <c r="C37" s="33" t="s">
        <v>68</v>
      </c>
      <c r="D37" s="117">
        <v>721.22329999999999</v>
      </c>
      <c r="E37" s="117">
        <v>1738.8470399999999</v>
      </c>
      <c r="F37" s="60">
        <f t="shared" si="0"/>
        <v>1.4109690299800353</v>
      </c>
      <c r="G37" s="117">
        <v>8678.1787199999999</v>
      </c>
      <c r="H37" s="117">
        <v>8328.7452999999987</v>
      </c>
      <c r="I37" s="60">
        <f t="shared" si="1"/>
        <v>-4.0265755209060873E-2</v>
      </c>
    </row>
    <row r="38" spans="2:9" x14ac:dyDescent="0.25">
      <c r="B38" s="193" t="s">
        <v>189</v>
      </c>
      <c r="C38" s="193"/>
      <c r="D38" s="117">
        <v>1140.6029299999964</v>
      </c>
      <c r="E38" s="117">
        <v>1427.545459999996</v>
      </c>
      <c r="F38" s="60">
        <f t="shared" si="0"/>
        <v>0.25157092135472642</v>
      </c>
      <c r="G38" s="117">
        <v>11464.173859999994</v>
      </c>
      <c r="H38" s="117">
        <v>10037.816310000002</v>
      </c>
      <c r="I38" s="60">
        <f t="shared" si="1"/>
        <v>-0.12441869492024542</v>
      </c>
    </row>
    <row r="39" spans="2:9" x14ac:dyDescent="0.25">
      <c r="B39" s="193" t="s">
        <v>209</v>
      </c>
      <c r="C39" s="193"/>
      <c r="D39" s="117">
        <v>1002.861479999885</v>
      </c>
      <c r="E39" s="117">
        <v>692.83851000012828</v>
      </c>
      <c r="F39" s="60">
        <f t="shared" si="0"/>
        <v>-0.30913837671758243</v>
      </c>
      <c r="G39" s="117">
        <v>20105.140479995996</v>
      </c>
      <c r="H39" s="117">
        <v>7989.0009800013304</v>
      </c>
      <c r="I39" s="60">
        <f t="shared" si="1"/>
        <v>-0.6026388879028155</v>
      </c>
    </row>
    <row r="40" spans="2:9" x14ac:dyDescent="0.25">
      <c r="B40" s="198" t="s">
        <v>72</v>
      </c>
      <c r="C40" s="198"/>
      <c r="D40" s="59">
        <v>2078425.5949199994</v>
      </c>
      <c r="E40" s="59">
        <v>2084567.2583900008</v>
      </c>
      <c r="F40" s="58">
        <f t="shared" si="0"/>
        <v>2.9549595063747395E-3</v>
      </c>
      <c r="G40" s="59">
        <v>21164037.00993</v>
      </c>
      <c r="H40" s="59">
        <v>19808245.523000009</v>
      </c>
      <c r="I40" s="58">
        <f t="shared" si="1"/>
        <v>-6.4061099793667142E-2</v>
      </c>
    </row>
    <row r="41" spans="2:9" x14ac:dyDescent="0.25">
      <c r="B41" s="33" t="s">
        <v>73</v>
      </c>
      <c r="C41" s="33" t="s">
        <v>74</v>
      </c>
      <c r="D41" s="117">
        <v>1105548.4510599994</v>
      </c>
      <c r="E41" s="117">
        <v>1083696.2262300001</v>
      </c>
      <c r="F41" s="60">
        <f t="shared" si="0"/>
        <v>-1.9765958524067723E-2</v>
      </c>
      <c r="G41" s="117">
        <v>10687421.148020001</v>
      </c>
      <c r="H41" s="117">
        <v>10973625.625960002</v>
      </c>
      <c r="I41" s="60">
        <f t="shared" si="1"/>
        <v>2.6779563935592086E-2</v>
      </c>
    </row>
    <row r="42" spans="2:9" x14ac:dyDescent="0.25">
      <c r="B42" s="33" t="s">
        <v>75</v>
      </c>
      <c r="C42" s="33" t="s">
        <v>76</v>
      </c>
      <c r="D42" s="117">
        <v>381906.57827000006</v>
      </c>
      <c r="E42" s="117">
        <v>317397.48827999999</v>
      </c>
      <c r="F42" s="60">
        <f t="shared" si="0"/>
        <v>-0.16891327267055734</v>
      </c>
      <c r="G42" s="117">
        <v>3758702.0347399958</v>
      </c>
      <c r="H42" s="117">
        <v>3193651.9348200001</v>
      </c>
      <c r="I42" s="60">
        <f t="shared" si="1"/>
        <v>-0.15033117674598606</v>
      </c>
    </row>
    <row r="43" spans="2:9" x14ac:dyDescent="0.25">
      <c r="B43" s="33" t="s">
        <v>77</v>
      </c>
      <c r="C43" s="33" t="s">
        <v>78</v>
      </c>
      <c r="D43" s="117">
        <v>303528.29200000013</v>
      </c>
      <c r="E43" s="117">
        <v>409197.68371000007</v>
      </c>
      <c r="F43" s="60">
        <f t="shared" si="0"/>
        <v>0.34813687717123876</v>
      </c>
      <c r="G43" s="117">
        <v>2909491.2147700014</v>
      </c>
      <c r="H43" s="117">
        <v>2797054.1821100009</v>
      </c>
      <c r="I43" s="60">
        <f t="shared" si="1"/>
        <v>-3.8644912240743359E-2</v>
      </c>
    </row>
    <row r="44" spans="2:9" x14ac:dyDescent="0.25">
      <c r="B44" s="33" t="s">
        <v>79</v>
      </c>
      <c r="C44" s="33" t="s">
        <v>80</v>
      </c>
      <c r="D44" s="117">
        <v>56053.361919999996</v>
      </c>
      <c r="E44" s="117">
        <v>56512.707200000033</v>
      </c>
      <c r="F44" s="60">
        <f t="shared" si="0"/>
        <v>8.1947855448103301E-3</v>
      </c>
      <c r="G44" s="117">
        <v>1494351.4497200006</v>
      </c>
      <c r="H44" s="117">
        <v>961249.83907000057</v>
      </c>
      <c r="I44" s="60">
        <f t="shared" si="1"/>
        <v>-0.35674446647064739</v>
      </c>
    </row>
    <row r="45" spans="2:9" x14ac:dyDescent="0.25">
      <c r="B45" s="33" t="s">
        <v>81</v>
      </c>
      <c r="C45" s="33" t="s">
        <v>81</v>
      </c>
      <c r="D45" s="117">
        <v>117245.23818</v>
      </c>
      <c r="E45" s="117">
        <v>90555.45736</v>
      </c>
      <c r="F45" s="60">
        <f t="shared" si="0"/>
        <v>-0.22764063798501297</v>
      </c>
      <c r="G45" s="117">
        <v>980530.92056999996</v>
      </c>
      <c r="H45" s="117">
        <v>748448.26129000005</v>
      </c>
      <c r="I45" s="60">
        <f t="shared" si="1"/>
        <v>-0.23669081148923499</v>
      </c>
    </row>
    <row r="46" spans="2:9" x14ac:dyDescent="0.25">
      <c r="B46" s="33" t="s">
        <v>84</v>
      </c>
      <c r="C46" s="33" t="s">
        <v>85</v>
      </c>
      <c r="D46" s="117">
        <v>10470.638220000001</v>
      </c>
      <c r="E46" s="117">
        <v>26463.505759999996</v>
      </c>
      <c r="F46" s="60">
        <f t="shared" si="0"/>
        <v>1.5274014061007253</v>
      </c>
      <c r="G46" s="117">
        <v>142884.23275</v>
      </c>
      <c r="H46" s="117">
        <v>219024.76612999995</v>
      </c>
      <c r="I46" s="60">
        <f t="shared" si="1"/>
        <v>0.53288268351638646</v>
      </c>
    </row>
    <row r="47" spans="2:9" x14ac:dyDescent="0.25">
      <c r="B47" s="33" t="s">
        <v>82</v>
      </c>
      <c r="C47" s="33" t="s">
        <v>83</v>
      </c>
      <c r="D47" s="117">
        <v>28102.443469999998</v>
      </c>
      <c r="E47" s="117">
        <v>13385.498939999999</v>
      </c>
      <c r="F47" s="60">
        <f t="shared" si="0"/>
        <v>-0.52368914275054668</v>
      </c>
      <c r="G47" s="117">
        <v>254662.86771999998</v>
      </c>
      <c r="H47" s="117">
        <v>181874.38595999999</v>
      </c>
      <c r="I47" s="60">
        <f t="shared" si="1"/>
        <v>-0.28582290936906601</v>
      </c>
    </row>
    <row r="48" spans="2:9" x14ac:dyDescent="0.25">
      <c r="B48" s="33" t="s">
        <v>88</v>
      </c>
      <c r="C48" s="33" t="s">
        <v>89</v>
      </c>
      <c r="D48" s="117">
        <v>22746.429709999997</v>
      </c>
      <c r="E48" s="117">
        <v>17364.694059999998</v>
      </c>
      <c r="F48" s="60">
        <f t="shared" si="0"/>
        <v>-0.2365969393268795</v>
      </c>
      <c r="G48" s="117">
        <v>184382.75983</v>
      </c>
      <c r="H48" s="117">
        <v>127230.14237999996</v>
      </c>
      <c r="I48" s="60">
        <f t="shared" si="1"/>
        <v>-0.30996725237595135</v>
      </c>
    </row>
    <row r="49" spans="2:9" x14ac:dyDescent="0.25">
      <c r="B49" s="33" t="s">
        <v>96</v>
      </c>
      <c r="C49" s="33" t="s">
        <v>97</v>
      </c>
      <c r="D49" s="117">
        <v>4758.2636000000002</v>
      </c>
      <c r="E49" s="117">
        <v>17926.457780000001</v>
      </c>
      <c r="F49" s="60">
        <f t="shared" si="0"/>
        <v>2.7674368818070523</v>
      </c>
      <c r="G49" s="117">
        <v>94521.208039999998</v>
      </c>
      <c r="H49" s="117">
        <v>99052.25407999997</v>
      </c>
      <c r="I49" s="60">
        <f t="shared" si="1"/>
        <v>4.7936818984396598E-2</v>
      </c>
    </row>
    <row r="50" spans="2:9" x14ac:dyDescent="0.25">
      <c r="B50" s="33" t="s">
        <v>94</v>
      </c>
      <c r="C50" s="33" t="s">
        <v>95</v>
      </c>
      <c r="D50" s="117">
        <v>7735.4448699999994</v>
      </c>
      <c r="E50" s="117">
        <v>6273.5882999999994</v>
      </c>
      <c r="F50" s="60">
        <f t="shared" si="0"/>
        <v>-0.18898157695744783</v>
      </c>
      <c r="G50" s="117">
        <v>77039.886599999998</v>
      </c>
      <c r="H50" s="117">
        <v>68683.329090000043</v>
      </c>
      <c r="I50" s="60">
        <f t="shared" si="1"/>
        <v>-0.10847053232811943</v>
      </c>
    </row>
    <row r="51" spans="2:9" x14ac:dyDescent="0.25">
      <c r="B51" s="33" t="s">
        <v>86</v>
      </c>
      <c r="C51" s="33" t="s">
        <v>87</v>
      </c>
      <c r="D51" s="117">
        <v>5579.9253600000011</v>
      </c>
      <c r="E51" s="117">
        <v>7402.4820099999988</v>
      </c>
      <c r="F51" s="60">
        <f t="shared" si="0"/>
        <v>0.32662742463637495</v>
      </c>
      <c r="G51" s="117">
        <v>115944.83533999996</v>
      </c>
      <c r="H51" s="117">
        <v>66558.485610000018</v>
      </c>
      <c r="I51" s="60">
        <f t="shared" si="1"/>
        <v>-0.42594695645716341</v>
      </c>
    </row>
    <row r="52" spans="2:9" x14ac:dyDescent="0.25">
      <c r="B52" s="33" t="s">
        <v>100</v>
      </c>
      <c r="C52" s="33" t="s">
        <v>101</v>
      </c>
      <c r="D52" s="117">
        <v>5934.0032499999998</v>
      </c>
      <c r="E52" s="117">
        <v>4726.281390000001</v>
      </c>
      <c r="F52" s="60">
        <f t="shared" si="0"/>
        <v>-0.20352564855774199</v>
      </c>
      <c r="G52" s="117">
        <v>69954.010559999995</v>
      </c>
      <c r="H52" s="117">
        <v>65772.377670000002</v>
      </c>
      <c r="I52" s="60">
        <f t="shared" si="1"/>
        <v>-5.9776885649942553E-2</v>
      </c>
    </row>
    <row r="53" spans="2:9" x14ac:dyDescent="0.25">
      <c r="B53" s="193" t="s">
        <v>189</v>
      </c>
      <c r="C53" s="193"/>
      <c r="D53" s="117">
        <v>28816.525009999812</v>
      </c>
      <c r="E53" s="117">
        <v>33665.187370000443</v>
      </c>
      <c r="F53" s="60">
        <f t="shared" si="0"/>
        <v>0.16825978699090419</v>
      </c>
      <c r="G53" s="117">
        <v>394150.44127000234</v>
      </c>
      <c r="H53" s="117">
        <v>306019.9388300053</v>
      </c>
      <c r="I53" s="60">
        <f t="shared" si="1"/>
        <v>-0.22359610243243536</v>
      </c>
    </row>
    <row r="54" spans="2:9" x14ac:dyDescent="0.25">
      <c r="B54" s="198" t="s">
        <v>106</v>
      </c>
      <c r="C54" s="198"/>
      <c r="D54" s="59">
        <v>723250.64787999995</v>
      </c>
      <c r="E54" s="59">
        <v>793988.18350999965</v>
      </c>
      <c r="F54" s="58">
        <f t="shared" si="0"/>
        <v>9.780500831536941E-2</v>
      </c>
      <c r="G54" s="59">
        <v>6563767.3841700004</v>
      </c>
      <c r="H54" s="59">
        <v>5894930.4826999977</v>
      </c>
      <c r="I54" s="58">
        <f t="shared" si="1"/>
        <v>-0.10189832489844981</v>
      </c>
    </row>
    <row r="55" spans="2:9" x14ac:dyDescent="0.25">
      <c r="B55" s="33" t="s">
        <v>107</v>
      </c>
      <c r="C55" s="33" t="s">
        <v>108</v>
      </c>
      <c r="D55" s="117">
        <v>124223.18965999996</v>
      </c>
      <c r="E55" s="117">
        <v>125844.98175999994</v>
      </c>
      <c r="F55" s="60">
        <f t="shared" si="0"/>
        <v>1.3055469791420082E-2</v>
      </c>
      <c r="G55" s="117">
        <v>1117688.3883299993</v>
      </c>
      <c r="H55" s="117">
        <v>1076388.5781599993</v>
      </c>
      <c r="I55" s="60">
        <f t="shared" si="1"/>
        <v>-3.6951095315312626E-2</v>
      </c>
    </row>
    <row r="56" spans="2:9" x14ac:dyDescent="0.25">
      <c r="B56" s="33" t="s">
        <v>109</v>
      </c>
      <c r="C56" s="33" t="s">
        <v>110</v>
      </c>
      <c r="D56" s="117">
        <v>47129.932599999964</v>
      </c>
      <c r="E56" s="117">
        <v>129534.71060999998</v>
      </c>
      <c r="F56" s="60">
        <f t="shared" si="0"/>
        <v>1.7484594919620164</v>
      </c>
      <c r="G56" s="117">
        <v>814223.33717000019</v>
      </c>
      <c r="H56" s="117">
        <v>856994.76433999953</v>
      </c>
      <c r="I56" s="60">
        <f t="shared" si="1"/>
        <v>5.2530338074882728E-2</v>
      </c>
    </row>
    <row r="57" spans="2:9" x14ac:dyDescent="0.25">
      <c r="B57" s="33" t="s">
        <v>115</v>
      </c>
      <c r="C57" s="33" t="s">
        <v>116</v>
      </c>
      <c r="D57" s="117">
        <v>64305.386019999998</v>
      </c>
      <c r="E57" s="117">
        <v>63310.631409999987</v>
      </c>
      <c r="F57" s="60">
        <f t="shared" si="0"/>
        <v>-1.5469226942990846E-2</v>
      </c>
      <c r="G57" s="117">
        <v>595852.73220000009</v>
      </c>
      <c r="H57" s="117">
        <v>611227.18915999983</v>
      </c>
      <c r="I57" s="60">
        <f t="shared" si="1"/>
        <v>2.5802444344317041E-2</v>
      </c>
    </row>
    <row r="58" spans="2:9" x14ac:dyDescent="0.25">
      <c r="B58" s="33" t="s">
        <v>111</v>
      </c>
      <c r="C58" s="33" t="s">
        <v>112</v>
      </c>
      <c r="D58" s="117">
        <v>98622.474829999992</v>
      </c>
      <c r="E58" s="117">
        <v>95001.040679999991</v>
      </c>
      <c r="F58" s="60">
        <f t="shared" si="0"/>
        <v>-3.6720171099360772E-2</v>
      </c>
      <c r="G58" s="117">
        <v>821346.93871999986</v>
      </c>
      <c r="H58" s="117">
        <v>605104.84495000006</v>
      </c>
      <c r="I58" s="60">
        <f t="shared" si="1"/>
        <v>-0.26327740882189798</v>
      </c>
    </row>
    <row r="59" spans="2:9" x14ac:dyDescent="0.25">
      <c r="B59" s="33" t="s">
        <v>113</v>
      </c>
      <c r="C59" s="33" t="s">
        <v>114</v>
      </c>
      <c r="D59" s="117">
        <v>45903.50716999999</v>
      </c>
      <c r="E59" s="117">
        <v>44396.176060000027</v>
      </c>
      <c r="F59" s="60">
        <f t="shared" si="0"/>
        <v>-3.2836948698008669E-2</v>
      </c>
      <c r="G59" s="117">
        <v>475843.31827000022</v>
      </c>
      <c r="H59" s="117">
        <v>456640.57071</v>
      </c>
      <c r="I59" s="60">
        <f t="shared" si="1"/>
        <v>-4.0355190086128964E-2</v>
      </c>
    </row>
    <row r="60" spans="2:9" x14ac:dyDescent="0.25">
      <c r="B60" s="33" t="s">
        <v>121</v>
      </c>
      <c r="C60" s="33" t="s">
        <v>122</v>
      </c>
      <c r="D60" s="117">
        <v>55320.821080000009</v>
      </c>
      <c r="E60" s="117">
        <v>63046.60546999998</v>
      </c>
      <c r="F60" s="60">
        <f t="shared" si="0"/>
        <v>0.13965418876967925</v>
      </c>
      <c r="G60" s="117">
        <v>585118.04622000002</v>
      </c>
      <c r="H60" s="117">
        <v>449393.46478999947</v>
      </c>
      <c r="I60" s="60">
        <f t="shared" si="1"/>
        <v>-0.23196102445790762</v>
      </c>
    </row>
    <row r="61" spans="2:9" x14ac:dyDescent="0.25">
      <c r="B61" s="33" t="s">
        <v>119</v>
      </c>
      <c r="C61" s="33" t="s">
        <v>120</v>
      </c>
      <c r="D61" s="117">
        <v>71301.96295000003</v>
      </c>
      <c r="E61" s="117">
        <v>53226.954560000027</v>
      </c>
      <c r="F61" s="60">
        <f t="shared" si="0"/>
        <v>-0.25349944997552126</v>
      </c>
      <c r="G61" s="117">
        <v>461971.23880000022</v>
      </c>
      <c r="H61" s="117">
        <v>325327.51227000024</v>
      </c>
      <c r="I61" s="60">
        <f t="shared" si="1"/>
        <v>-0.29578405548566356</v>
      </c>
    </row>
    <row r="62" spans="2:9" x14ac:dyDescent="0.25">
      <c r="B62" s="33" t="s">
        <v>123</v>
      </c>
      <c r="C62" s="33" t="s">
        <v>124</v>
      </c>
      <c r="D62" s="117">
        <v>8497.5505900000026</v>
      </c>
      <c r="E62" s="117">
        <v>39806.135289999998</v>
      </c>
      <c r="F62" s="60">
        <f t="shared" si="0"/>
        <v>3.6844246313572091</v>
      </c>
      <c r="G62" s="117">
        <v>94724.73626999995</v>
      </c>
      <c r="H62" s="117">
        <v>165332.42128000001</v>
      </c>
      <c r="I62" s="60">
        <f t="shared" si="1"/>
        <v>0.74539859164920208</v>
      </c>
    </row>
    <row r="63" spans="2:9" x14ac:dyDescent="0.25">
      <c r="B63" s="33" t="s">
        <v>117</v>
      </c>
      <c r="C63" s="33" t="s">
        <v>118</v>
      </c>
      <c r="D63" s="117">
        <v>907.9079099999999</v>
      </c>
      <c r="E63" s="117">
        <v>203.83409000000003</v>
      </c>
      <c r="F63" s="60">
        <f t="shared" si="0"/>
        <v>-0.77549034681281703</v>
      </c>
      <c r="G63" s="117">
        <v>224174.56385000004</v>
      </c>
      <c r="H63" s="117">
        <v>151906.17961999998</v>
      </c>
      <c r="I63" s="60">
        <f t="shared" si="1"/>
        <v>-0.32237548715989189</v>
      </c>
    </row>
    <row r="64" spans="2:9" x14ac:dyDescent="0.25">
      <c r="B64" s="33" t="s">
        <v>131</v>
      </c>
      <c r="C64" s="33" t="s">
        <v>132</v>
      </c>
      <c r="D64" s="117">
        <v>20201.789080000002</v>
      </c>
      <c r="E64" s="117">
        <v>44066.795509999996</v>
      </c>
      <c r="F64" s="60">
        <f t="shared" si="0"/>
        <v>1.1813313333533721</v>
      </c>
      <c r="G64" s="117">
        <v>116327.08098999997</v>
      </c>
      <c r="H64" s="117">
        <v>100663.78318000004</v>
      </c>
      <c r="I64" s="60">
        <f t="shared" si="1"/>
        <v>-0.13464876516025037</v>
      </c>
    </row>
    <row r="65" spans="2:9" x14ac:dyDescent="0.25">
      <c r="B65" s="33" t="s">
        <v>125</v>
      </c>
      <c r="C65" s="33" t="s">
        <v>126</v>
      </c>
      <c r="D65" s="117">
        <v>5499.1950700000007</v>
      </c>
      <c r="E65" s="117">
        <v>2716.4341299999996</v>
      </c>
      <c r="F65" s="60">
        <f t="shared" si="0"/>
        <v>-0.506030592582707</v>
      </c>
      <c r="G65" s="117">
        <v>108083.89834000001</v>
      </c>
      <c r="H65" s="117">
        <v>75925.06813</v>
      </c>
      <c r="I65" s="60">
        <f t="shared" si="1"/>
        <v>-0.29753580971735344</v>
      </c>
    </row>
    <row r="66" spans="2:9" x14ac:dyDescent="0.25">
      <c r="B66" s="33" t="s">
        <v>135</v>
      </c>
      <c r="C66" s="33" t="s">
        <v>136</v>
      </c>
      <c r="D66" s="117">
        <v>42359.335100000004</v>
      </c>
      <c r="E66" s="117">
        <v>3568.9299499999997</v>
      </c>
      <c r="F66" s="60">
        <f t="shared" si="0"/>
        <v>-0.91574631798221973</v>
      </c>
      <c r="G66" s="117">
        <v>93996.491290000005</v>
      </c>
      <c r="H66" s="117">
        <v>74152.009429999976</v>
      </c>
      <c r="I66" s="60">
        <f t="shared" si="1"/>
        <v>-0.21111938953950318</v>
      </c>
    </row>
    <row r="67" spans="2:9" x14ac:dyDescent="0.25">
      <c r="B67" s="196" t="s">
        <v>191</v>
      </c>
      <c r="C67" s="196"/>
      <c r="D67" s="117">
        <v>23672.560990000144</v>
      </c>
      <c r="E67" s="117">
        <v>28009.67523999972</v>
      </c>
      <c r="F67" s="60">
        <f t="shared" si="0"/>
        <v>0.18321271838022415</v>
      </c>
      <c r="G67" s="117">
        <v>208398.84787000148</v>
      </c>
      <c r="H67" s="117">
        <v>222494.36796999918</v>
      </c>
      <c r="I67" s="60">
        <f t="shared" si="1"/>
        <v>6.7637226616485108E-2</v>
      </c>
    </row>
    <row r="68" spans="2:9" x14ac:dyDescent="0.25">
      <c r="B68" s="196" t="s">
        <v>175</v>
      </c>
      <c r="C68" s="196"/>
      <c r="D68" s="117">
        <v>607945.61305000004</v>
      </c>
      <c r="E68" s="117">
        <v>692732.90475999971</v>
      </c>
      <c r="F68" s="60">
        <f t="shared" si="0"/>
        <v>0.13946525789474923</v>
      </c>
      <c r="G68" s="117">
        <v>5717749.6183200004</v>
      </c>
      <c r="H68" s="117">
        <v>5171550.7539899983</v>
      </c>
      <c r="I68" s="60">
        <f t="shared" si="1"/>
        <v>-9.5526894458608222E-2</v>
      </c>
    </row>
    <row r="69" spans="2:9" x14ac:dyDescent="0.25">
      <c r="B69" s="33" t="s">
        <v>146</v>
      </c>
      <c r="C69" s="33" t="s">
        <v>147</v>
      </c>
      <c r="D69" s="117">
        <v>49039.117539999985</v>
      </c>
      <c r="E69" s="117">
        <v>54307.833939999997</v>
      </c>
      <c r="F69" s="60">
        <f t="shared" si="0"/>
        <v>0.10743905405113482</v>
      </c>
      <c r="G69" s="117">
        <v>391853.04134999996</v>
      </c>
      <c r="H69" s="117">
        <v>340875.87170999992</v>
      </c>
      <c r="I69" s="60">
        <f t="shared" si="1"/>
        <v>-0.13009257109342592</v>
      </c>
    </row>
    <row r="70" spans="2:9" x14ac:dyDescent="0.25">
      <c r="B70" s="33" t="s">
        <v>144</v>
      </c>
      <c r="C70" s="33" t="s">
        <v>145</v>
      </c>
      <c r="D70" s="117">
        <v>56149.767569999982</v>
      </c>
      <c r="E70" s="117">
        <v>41064.398209999985</v>
      </c>
      <c r="F70" s="60">
        <f t="shared" ref="F70:F82" si="2">+(E70-D70)/D70</f>
        <v>-0.26866307756650259</v>
      </c>
      <c r="G70" s="117">
        <v>392060.24913999985</v>
      </c>
      <c r="H70" s="117">
        <v>326365.45070999971</v>
      </c>
      <c r="I70" s="60">
        <f t="shared" ref="I70:I82" si="3">(H70-G70)/G70</f>
        <v>-0.16756301760789155</v>
      </c>
    </row>
    <row r="71" spans="2:9" x14ac:dyDescent="0.25">
      <c r="B71" s="33" t="s">
        <v>150</v>
      </c>
      <c r="C71" s="33" t="s">
        <v>151</v>
      </c>
      <c r="D71" s="117">
        <v>9082.5455800000018</v>
      </c>
      <c r="E71" s="117">
        <v>4004.4411600000008</v>
      </c>
      <c r="F71" s="60">
        <f t="shared" si="2"/>
        <v>-0.55910585587174122</v>
      </c>
      <c r="G71" s="117">
        <v>41659.765909999987</v>
      </c>
      <c r="H71" s="117">
        <v>35065.530270000003</v>
      </c>
      <c r="I71" s="60">
        <f t="shared" si="3"/>
        <v>-0.15828787070589631</v>
      </c>
    </row>
    <row r="72" spans="2:9" x14ac:dyDescent="0.25">
      <c r="B72" s="33" t="s">
        <v>148</v>
      </c>
      <c r="C72" s="33" t="s">
        <v>149</v>
      </c>
      <c r="D72" s="117">
        <v>36.09057</v>
      </c>
      <c r="E72" s="117">
        <v>23.75</v>
      </c>
      <c r="F72" s="60">
        <f t="shared" si="2"/>
        <v>-0.34193336375679295</v>
      </c>
      <c r="G72" s="117">
        <v>9821.8861200000028</v>
      </c>
      <c r="H72" s="117">
        <v>7137.1324499999992</v>
      </c>
      <c r="I72" s="60">
        <f t="shared" si="3"/>
        <v>-0.27334400309662754</v>
      </c>
    </row>
    <row r="73" spans="2:9" x14ac:dyDescent="0.25">
      <c r="B73" s="193" t="s">
        <v>189</v>
      </c>
      <c r="C73" s="193"/>
      <c r="D73" s="117">
        <v>997.51356999995221</v>
      </c>
      <c r="E73" s="117">
        <v>1854.8554399998966</v>
      </c>
      <c r="F73" s="60">
        <f t="shared" si="2"/>
        <v>0.85947890413158534</v>
      </c>
      <c r="G73" s="117">
        <v>10622.823329999605</v>
      </c>
      <c r="H73" s="117">
        <v>13935.743570000377</v>
      </c>
      <c r="I73" s="60">
        <f t="shared" si="3"/>
        <v>0.31186814814521591</v>
      </c>
    </row>
    <row r="74" spans="2:9" x14ac:dyDescent="0.25">
      <c r="B74" s="198" t="s">
        <v>156</v>
      </c>
      <c r="C74" s="198"/>
      <c r="D74" s="59">
        <v>25595.625470000006</v>
      </c>
      <c r="E74" s="59">
        <v>58509.589340000006</v>
      </c>
      <c r="F74" s="58">
        <f t="shared" si="2"/>
        <v>1.2859214520300601</v>
      </c>
      <c r="G74" s="59">
        <v>479782.81744000001</v>
      </c>
      <c r="H74" s="59">
        <v>305778.65871999972</v>
      </c>
      <c r="I74" s="58">
        <f t="shared" si="3"/>
        <v>-0.36267276024690204</v>
      </c>
    </row>
    <row r="75" spans="2:9" x14ac:dyDescent="0.25">
      <c r="B75" s="33" t="s">
        <v>157</v>
      </c>
      <c r="C75" s="33" t="s">
        <v>158</v>
      </c>
      <c r="D75" s="117">
        <v>19624.422920000008</v>
      </c>
      <c r="E75" s="117">
        <v>52129.088389999997</v>
      </c>
      <c r="F75" s="60">
        <f t="shared" si="2"/>
        <v>1.6563373915506696</v>
      </c>
      <c r="G75" s="117">
        <v>419634.67294999992</v>
      </c>
      <c r="H75" s="117">
        <v>247869.22386999981</v>
      </c>
      <c r="I75" s="60">
        <f t="shared" si="3"/>
        <v>-0.40932139346947199</v>
      </c>
    </row>
    <row r="76" spans="2:9" x14ac:dyDescent="0.25">
      <c r="B76" s="33" t="s">
        <v>159</v>
      </c>
      <c r="C76" s="33" t="s">
        <v>160</v>
      </c>
      <c r="D76" s="117">
        <v>5604.1065099999996</v>
      </c>
      <c r="E76" s="117">
        <v>5031.9885700000004</v>
      </c>
      <c r="F76" s="60">
        <f t="shared" si="2"/>
        <v>-0.10208905540590792</v>
      </c>
      <c r="G76" s="117">
        <v>57483.200919999996</v>
      </c>
      <c r="H76" s="117">
        <v>54655.433119999987</v>
      </c>
      <c r="I76" s="60">
        <f t="shared" si="3"/>
        <v>-4.9192942542212362E-2</v>
      </c>
    </row>
    <row r="77" spans="2:9" x14ac:dyDescent="0.25">
      <c r="B77" s="193" t="s">
        <v>189</v>
      </c>
      <c r="C77" s="193"/>
      <c r="D77" s="117">
        <v>367.09603999999723</v>
      </c>
      <c r="E77" s="117">
        <v>1348.5123800000026</v>
      </c>
      <c r="F77" s="60">
        <f t="shared" si="2"/>
        <v>2.6734593486762015</v>
      </c>
      <c r="G77" s="117">
        <v>2664.9435700000749</v>
      </c>
      <c r="H77" s="117">
        <v>3254.0017299999149</v>
      </c>
      <c r="I77" s="60">
        <f t="shared" si="3"/>
        <v>0.22103963724823764</v>
      </c>
    </row>
    <row r="78" spans="2:9" x14ac:dyDescent="0.25">
      <c r="B78" s="189" t="s">
        <v>200</v>
      </c>
      <c r="C78" s="189"/>
      <c r="D78" s="64">
        <v>37643.822519999994</v>
      </c>
      <c r="E78" s="64">
        <v>39933.513530000004</v>
      </c>
      <c r="F78" s="63">
        <f t="shared" si="2"/>
        <v>6.082514624500493E-2</v>
      </c>
      <c r="G78" s="64">
        <v>387233.09503999999</v>
      </c>
      <c r="H78" s="64">
        <v>292623.87300000002</v>
      </c>
      <c r="I78" s="63">
        <f t="shared" si="3"/>
        <v>-0.24432111627810923</v>
      </c>
    </row>
    <row r="79" spans="2:9" x14ac:dyDescent="0.25">
      <c r="B79" s="191" t="s">
        <v>162</v>
      </c>
      <c r="C79" s="191"/>
      <c r="D79" s="117">
        <v>6124.0955700000004</v>
      </c>
      <c r="E79" s="117">
        <v>5461.3178600000001</v>
      </c>
      <c r="F79" s="60">
        <f t="shared" si="2"/>
        <v>-0.10822458637757677</v>
      </c>
      <c r="G79" s="117">
        <v>67843.804529999994</v>
      </c>
      <c r="H79" s="117">
        <v>42864.720679999999</v>
      </c>
      <c r="I79" s="60">
        <f t="shared" si="3"/>
        <v>-0.36818518688695356</v>
      </c>
    </row>
    <row r="80" spans="2:9" x14ac:dyDescent="0.25">
      <c r="B80" s="191" t="s">
        <v>163</v>
      </c>
      <c r="C80" s="191"/>
      <c r="D80" s="117">
        <v>31386.176789999998</v>
      </c>
      <c r="E80" s="117">
        <v>34286.631240000002</v>
      </c>
      <c r="F80" s="60">
        <f t="shared" si="2"/>
        <v>9.2411843258466686E-2</v>
      </c>
      <c r="G80" s="117">
        <v>317173.80486999999</v>
      </c>
      <c r="H80" s="117">
        <v>243192.09719999999</v>
      </c>
      <c r="I80" s="60">
        <f t="shared" si="3"/>
        <v>-0.23325289331608859</v>
      </c>
    </row>
    <row r="81" spans="2:9" x14ac:dyDescent="0.25">
      <c r="B81" s="191" t="s">
        <v>164</v>
      </c>
      <c r="C81" s="191"/>
      <c r="D81" s="117">
        <v>133.55016000000001</v>
      </c>
      <c r="E81" s="117">
        <v>185.56442999999999</v>
      </c>
      <c r="F81" s="60">
        <f t="shared" si="2"/>
        <v>0.38947366292934416</v>
      </c>
      <c r="G81" s="117">
        <v>2215.4856400000003</v>
      </c>
      <c r="H81" s="117">
        <v>6567.0551199999991</v>
      </c>
      <c r="I81" s="60">
        <f t="shared" si="3"/>
        <v>1.9641605440511893</v>
      </c>
    </row>
    <row r="82" spans="2:9" x14ac:dyDescent="0.25">
      <c r="B82" s="197" t="s">
        <v>165</v>
      </c>
      <c r="C82" s="197"/>
      <c r="D82" s="126">
        <v>4453853.5822299989</v>
      </c>
      <c r="E82" s="126">
        <v>4642547.7605099985</v>
      </c>
      <c r="F82" s="127">
        <f t="shared" si="2"/>
        <v>4.2366497864422925E-2</v>
      </c>
      <c r="G82" s="126">
        <v>42608866.292619973</v>
      </c>
      <c r="H82" s="126">
        <v>40211611.705130011</v>
      </c>
      <c r="I82" s="127">
        <f t="shared" si="3"/>
        <v>-5.6261872142446011E-2</v>
      </c>
    </row>
    <row r="83" spans="2:9" x14ac:dyDescent="0.25">
      <c r="B83" s="51" t="s">
        <v>238</v>
      </c>
    </row>
    <row r="84" spans="2:9" x14ac:dyDescent="0.25">
      <c r="B84" s="51" t="s">
        <v>239</v>
      </c>
      <c r="E84" s="128"/>
      <c r="F84" s="128"/>
      <c r="G84" s="128"/>
      <c r="H84" s="128"/>
    </row>
    <row r="85" spans="2:9" x14ac:dyDescent="0.25">
      <c r="B85" s="51" t="s">
        <v>178</v>
      </c>
    </row>
    <row r="86" spans="2:9" x14ac:dyDescent="0.25">
      <c r="B86" s="51" t="s">
        <v>240</v>
      </c>
    </row>
  </sheetData>
  <mergeCells count="27">
    <mergeCell ref="B12:C12"/>
    <mergeCell ref="B3:I3"/>
    <mergeCell ref="B4:C4"/>
    <mergeCell ref="B5:C5"/>
    <mergeCell ref="B10:C10"/>
    <mergeCell ref="B11:C11"/>
    <mergeCell ref="B67:C67"/>
    <mergeCell ref="B17:C17"/>
    <mergeCell ref="B18:C18"/>
    <mergeCell ref="B21:C21"/>
    <mergeCell ref="B22:C22"/>
    <mergeCell ref="B31:C31"/>
    <mergeCell ref="B32:C32"/>
    <mergeCell ref="B38:C38"/>
    <mergeCell ref="B39:C39"/>
    <mergeCell ref="B40:C40"/>
    <mergeCell ref="B53:C53"/>
    <mergeCell ref="B54:C54"/>
    <mergeCell ref="B80:C80"/>
    <mergeCell ref="B81:C81"/>
    <mergeCell ref="B82:C82"/>
    <mergeCell ref="B68:C68"/>
    <mergeCell ref="B73:C73"/>
    <mergeCell ref="B74:C74"/>
    <mergeCell ref="B77:C77"/>
    <mergeCell ref="B78:C78"/>
    <mergeCell ref="B79:C7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9"/>
  <sheetViews>
    <sheetView zoomScale="80" zoomScaleNormal="80" workbookViewId="0">
      <pane ySplit="4" topLeftCell="A5" activePane="bottomLeft" state="frozen"/>
      <selection pane="bottomLeft" activeCell="A5" sqref="A5"/>
    </sheetView>
  </sheetViews>
  <sheetFormatPr baseColWidth="10" defaultRowHeight="15" x14ac:dyDescent="0.25"/>
  <cols>
    <col min="1" max="2" width="9" style="33" customWidth="1"/>
    <col min="3" max="3" width="20.140625" style="33" customWidth="1"/>
    <col min="4" max="5" width="12.85546875" style="33" bestFit="1" customWidth="1"/>
    <col min="6" max="6" width="11.5703125" style="33" bestFit="1" customWidth="1"/>
    <col min="7" max="8" width="13.85546875" style="33" bestFit="1" customWidth="1"/>
    <col min="9" max="9" width="11.5703125" style="33" bestFit="1" customWidth="1"/>
    <col min="10" max="11" width="11.42578125" style="33"/>
    <col min="12" max="12" width="13.140625" style="33" bestFit="1" customWidth="1"/>
    <col min="13" max="16384" width="11.42578125" style="33"/>
  </cols>
  <sheetData>
    <row r="1" spans="2:12" x14ac:dyDescent="0.25">
      <c r="L1" s="38"/>
    </row>
    <row r="3" spans="2:12" x14ac:dyDescent="0.25">
      <c r="B3" s="190" t="s">
        <v>224</v>
      </c>
      <c r="C3" s="190"/>
      <c r="D3" s="190"/>
      <c r="E3" s="190"/>
      <c r="F3" s="190"/>
      <c r="G3" s="190"/>
      <c r="H3" s="190"/>
      <c r="I3" s="190"/>
    </row>
    <row r="4" spans="2:12" x14ac:dyDescent="0.25">
      <c r="B4" s="190" t="s">
        <v>181</v>
      </c>
      <c r="C4" s="190"/>
      <c r="D4" s="115" t="s">
        <v>225</v>
      </c>
      <c r="E4" s="115" t="s">
        <v>226</v>
      </c>
      <c r="F4" s="115" t="s">
        <v>227</v>
      </c>
      <c r="G4" s="116" t="s">
        <v>228</v>
      </c>
      <c r="H4" s="116" t="s">
        <v>229</v>
      </c>
      <c r="I4" s="115" t="s">
        <v>227</v>
      </c>
    </row>
    <row r="5" spans="2:12" x14ac:dyDescent="0.25">
      <c r="B5" s="189" t="s">
        <v>5</v>
      </c>
      <c r="C5" s="189"/>
      <c r="D5" s="64">
        <v>30738.771270000012</v>
      </c>
      <c r="E5" s="64">
        <v>8632.9230000000025</v>
      </c>
      <c r="F5" s="63">
        <v>-0.71915198157496163</v>
      </c>
      <c r="G5" s="64">
        <v>146294.64483999996</v>
      </c>
      <c r="H5" s="64">
        <v>105214.92057999995</v>
      </c>
      <c r="I5" s="63">
        <v>-0.28080128500211499</v>
      </c>
    </row>
    <row r="6" spans="2:12" x14ac:dyDescent="0.25">
      <c r="B6" s="33" t="s">
        <v>8</v>
      </c>
      <c r="C6" s="33" t="s">
        <v>9</v>
      </c>
      <c r="D6" s="117">
        <v>20921.199660000009</v>
      </c>
      <c r="E6" s="117">
        <v>1612.1238600000001</v>
      </c>
      <c r="F6" s="118">
        <v>-0.92294304885956058</v>
      </c>
      <c r="G6" s="117">
        <v>69258.458389999985</v>
      </c>
      <c r="H6" s="117">
        <v>46579.445489999976</v>
      </c>
      <c r="I6" s="60">
        <v>-0.32745477487085622</v>
      </c>
    </row>
    <row r="7" spans="2:12" x14ac:dyDescent="0.25">
      <c r="B7" s="33" t="s">
        <v>6</v>
      </c>
      <c r="C7" s="33" t="s">
        <v>7</v>
      </c>
      <c r="D7" s="117">
        <v>1072.9730099999999</v>
      </c>
      <c r="E7" s="117">
        <v>2985.9659200000006</v>
      </c>
      <c r="F7" s="118">
        <v>1.7828900561068175</v>
      </c>
      <c r="G7" s="117">
        <v>22750.607830000001</v>
      </c>
      <c r="H7" s="117">
        <v>26602.452649999996</v>
      </c>
      <c r="I7" s="60">
        <v>0.1693073366998474</v>
      </c>
    </row>
    <row r="8" spans="2:12" x14ac:dyDescent="0.25">
      <c r="B8" s="33" t="s">
        <v>187</v>
      </c>
      <c r="C8" s="33" t="s">
        <v>188</v>
      </c>
      <c r="D8" s="117">
        <v>5436.7279600000002</v>
      </c>
      <c r="E8" s="117">
        <v>387.36958999999996</v>
      </c>
      <c r="F8" s="118">
        <v>-0.9287494991748676</v>
      </c>
      <c r="G8" s="117">
        <v>22119.005659999999</v>
      </c>
      <c r="H8" s="117">
        <v>7345.2817399999994</v>
      </c>
      <c r="I8" s="60">
        <v>-0.6679198941893123</v>
      </c>
    </row>
    <row r="9" spans="2:12" x14ac:dyDescent="0.25">
      <c r="B9" s="33" t="s">
        <v>219</v>
      </c>
      <c r="C9" s="33" t="s">
        <v>220</v>
      </c>
      <c r="D9" s="117">
        <v>675.71302000000003</v>
      </c>
      <c r="E9" s="117">
        <v>190.18668</v>
      </c>
      <c r="F9" s="118">
        <v>-0.71853926982197258</v>
      </c>
      <c r="G9" s="117">
        <v>3575.97775</v>
      </c>
      <c r="H9" s="117">
        <v>2983.7403199999999</v>
      </c>
      <c r="I9" s="60">
        <v>-0.16561552431359511</v>
      </c>
    </row>
    <row r="10" spans="2:12" x14ac:dyDescent="0.25">
      <c r="B10" s="193" t="s">
        <v>189</v>
      </c>
      <c r="C10" s="193"/>
      <c r="D10" s="117">
        <v>2632.1576200000027</v>
      </c>
      <c r="E10" s="117">
        <v>3457.2769500000027</v>
      </c>
      <c r="F10" s="118">
        <v>0.31347641331600773</v>
      </c>
      <c r="G10" s="117">
        <v>28590.595209999978</v>
      </c>
      <c r="H10" s="117">
        <v>21704.000379999976</v>
      </c>
      <c r="I10" s="60">
        <v>-0.24086923617425476</v>
      </c>
    </row>
    <row r="11" spans="2:12" x14ac:dyDescent="0.25">
      <c r="B11" s="189" t="s">
        <v>20</v>
      </c>
      <c r="C11" s="189"/>
      <c r="D11" s="64">
        <v>1687722.3680500004</v>
      </c>
      <c r="E11" s="64">
        <v>1435519.7369599999</v>
      </c>
      <c r="F11" s="63">
        <v>-0.14943371958824969</v>
      </c>
      <c r="G11" s="64">
        <v>12279279.325719997</v>
      </c>
      <c r="H11" s="64">
        <v>12082696.570720008</v>
      </c>
      <c r="I11" s="63">
        <v>-1.6009307206509286E-2</v>
      </c>
    </row>
    <row r="12" spans="2:12" x14ac:dyDescent="0.25">
      <c r="B12" s="189" t="s">
        <v>21</v>
      </c>
      <c r="C12" s="189"/>
      <c r="D12" s="64">
        <v>160867.9371500001</v>
      </c>
      <c r="E12" s="64">
        <v>157916.20234999989</v>
      </c>
      <c r="F12" s="63">
        <v>-1.8348807427348846E-2</v>
      </c>
      <c r="G12" s="64">
        <v>1174910.98269</v>
      </c>
      <c r="H12" s="64">
        <v>1124832.1907799994</v>
      </c>
      <c r="I12" s="63">
        <v>-4.2623477563673344E-2</v>
      </c>
    </row>
    <row r="13" spans="2:12" x14ac:dyDescent="0.25">
      <c r="B13" s="33" t="s">
        <v>22</v>
      </c>
      <c r="C13" s="33" t="s">
        <v>23</v>
      </c>
      <c r="D13" s="117">
        <v>107180.38781000009</v>
      </c>
      <c r="E13" s="117">
        <v>109029.0031799999</v>
      </c>
      <c r="F13" s="118">
        <v>1.724770182094202E-2</v>
      </c>
      <c r="G13" s="117">
        <v>779408.04387000017</v>
      </c>
      <c r="H13" s="117">
        <v>741219.09193999937</v>
      </c>
      <c r="I13" s="60">
        <v>-4.8997379781174605E-2</v>
      </c>
    </row>
    <row r="14" spans="2:12" x14ac:dyDescent="0.25">
      <c r="B14" s="33" t="s">
        <v>24</v>
      </c>
      <c r="C14" s="33" t="s">
        <v>25</v>
      </c>
      <c r="D14" s="117">
        <v>19399.328459999993</v>
      </c>
      <c r="E14" s="117">
        <v>19370.959740000002</v>
      </c>
      <c r="F14" s="118">
        <v>-1.4623557747622832E-3</v>
      </c>
      <c r="G14" s="117">
        <v>148807.42291999998</v>
      </c>
      <c r="H14" s="117">
        <v>162255.71557</v>
      </c>
      <c r="I14" s="60">
        <v>9.03738025033195E-2</v>
      </c>
    </row>
    <row r="15" spans="2:12" x14ac:dyDescent="0.25">
      <c r="B15" s="33" t="s">
        <v>26</v>
      </c>
      <c r="C15" s="33" t="s">
        <v>27</v>
      </c>
      <c r="D15" s="117">
        <v>11667.634199999993</v>
      </c>
      <c r="E15" s="117">
        <v>9911.0350100000014</v>
      </c>
      <c r="F15" s="118">
        <v>-0.15055315926856816</v>
      </c>
      <c r="G15" s="117">
        <v>111432.26051000001</v>
      </c>
      <c r="H15" s="117">
        <v>78608.842060000025</v>
      </c>
      <c r="I15" s="60">
        <v>-0.29455938791670105</v>
      </c>
    </row>
    <row r="16" spans="2:12" x14ac:dyDescent="0.25">
      <c r="B16" s="33" t="s">
        <v>28</v>
      </c>
      <c r="C16" s="33" t="s">
        <v>29</v>
      </c>
      <c r="D16" s="117">
        <v>11150.608270000001</v>
      </c>
      <c r="E16" s="117">
        <v>7755.1831000000002</v>
      </c>
      <c r="F16" s="118">
        <v>-0.30450582495442646</v>
      </c>
      <c r="G16" s="117">
        <v>63519.733910000039</v>
      </c>
      <c r="H16" s="117">
        <v>60715.371300000006</v>
      </c>
      <c r="I16" s="60">
        <v>-4.4149470367326846E-2</v>
      </c>
    </row>
    <row r="17" spans="2:9" x14ac:dyDescent="0.25">
      <c r="B17" s="193" t="s">
        <v>189</v>
      </c>
      <c r="C17" s="193"/>
      <c r="D17" s="117">
        <v>11469.978410000029</v>
      </c>
      <c r="E17" s="117">
        <v>11850.021319999987</v>
      </c>
      <c r="F17" s="118">
        <v>3.3133707528919171E-2</v>
      </c>
      <c r="G17" s="117">
        <v>71743.521479999792</v>
      </c>
      <c r="H17" s="117">
        <v>82033.169909999968</v>
      </c>
      <c r="I17" s="60">
        <v>0.14342268427496493</v>
      </c>
    </row>
    <row r="18" spans="2:9" x14ac:dyDescent="0.25">
      <c r="B18" s="42" t="s">
        <v>34</v>
      </c>
      <c r="C18" s="42"/>
      <c r="D18" s="64">
        <v>800156.6695100005</v>
      </c>
      <c r="E18" s="64">
        <v>737383.52432999993</v>
      </c>
      <c r="F18" s="63">
        <v>-7.8451067862049514E-2</v>
      </c>
      <c r="G18" s="64">
        <v>6316650.2432299973</v>
      </c>
      <c r="H18" s="64">
        <v>5594777.6270900099</v>
      </c>
      <c r="I18" s="63">
        <v>-0.11428092237870376</v>
      </c>
    </row>
    <row r="19" spans="2:9" x14ac:dyDescent="0.25">
      <c r="B19" s="33" t="s">
        <v>35</v>
      </c>
      <c r="C19" s="33" t="s">
        <v>36</v>
      </c>
      <c r="D19" s="117">
        <v>697940.7407400005</v>
      </c>
      <c r="E19" s="117">
        <v>669513.52988000005</v>
      </c>
      <c r="F19" s="118">
        <v>-4.0730121055635969E-2</v>
      </c>
      <c r="G19" s="117">
        <v>5595544.2480899971</v>
      </c>
      <c r="H19" s="117">
        <v>5020083.9208000097</v>
      </c>
      <c r="I19" s="60">
        <v>-0.10284260150143876</v>
      </c>
    </row>
    <row r="20" spans="2:9" x14ac:dyDescent="0.25">
      <c r="B20" s="33" t="s">
        <v>37</v>
      </c>
      <c r="C20" s="33" t="s">
        <v>38</v>
      </c>
      <c r="D20" s="117">
        <v>102084.52902</v>
      </c>
      <c r="E20" s="117">
        <v>67788.824709999986</v>
      </c>
      <c r="F20" s="118">
        <v>-0.33595398479314076</v>
      </c>
      <c r="G20" s="117">
        <v>720249.07129000034</v>
      </c>
      <c r="H20" s="117">
        <v>574224.19707000023</v>
      </c>
      <c r="I20" s="60">
        <v>-0.20274219022381051</v>
      </c>
    </row>
    <row r="21" spans="2:9" x14ac:dyDescent="0.25">
      <c r="B21" s="193" t="s">
        <v>189</v>
      </c>
      <c r="C21" s="193"/>
      <c r="D21" s="117">
        <v>131.39974999999686</v>
      </c>
      <c r="E21" s="117">
        <v>81.169739999895683</v>
      </c>
      <c r="F21" s="118">
        <v>-0.38226868772659289</v>
      </c>
      <c r="G21" s="117">
        <v>856.92384999990463</v>
      </c>
      <c r="H21" s="117">
        <v>469.50921999989077</v>
      </c>
      <c r="I21" s="60">
        <v>-0.45209925012596741</v>
      </c>
    </row>
    <row r="22" spans="2:9" x14ac:dyDescent="0.25">
      <c r="B22" s="189" t="s">
        <v>39</v>
      </c>
      <c r="C22" s="189"/>
      <c r="D22" s="64">
        <v>698690.54100000032</v>
      </c>
      <c r="E22" s="64">
        <v>520246.31302999984</v>
      </c>
      <c r="F22" s="63">
        <v>-0.25539808756334714</v>
      </c>
      <c r="G22" s="64">
        <v>4629183.3568900041</v>
      </c>
      <c r="H22" s="64">
        <v>5212049.4786999999</v>
      </c>
      <c r="I22" s="63">
        <v>0.12591121951185341</v>
      </c>
    </row>
    <row r="23" spans="2:9" x14ac:dyDescent="0.25">
      <c r="B23" s="33" t="s">
        <v>40</v>
      </c>
      <c r="C23" s="33" t="s">
        <v>41</v>
      </c>
      <c r="D23" s="117">
        <v>245371.6383500002</v>
      </c>
      <c r="E23" s="117">
        <v>186701.92544999998</v>
      </c>
      <c r="F23" s="118">
        <v>-0.23910551885508968</v>
      </c>
      <c r="G23" s="117">
        <v>1822624.2775500026</v>
      </c>
      <c r="H23" s="117">
        <v>1598417.4743100011</v>
      </c>
      <c r="I23" s="60">
        <v>-0.12301317720917412</v>
      </c>
    </row>
    <row r="24" spans="2:9" x14ac:dyDescent="0.25">
      <c r="B24" s="33" t="s">
        <v>50</v>
      </c>
      <c r="C24" s="33" t="s">
        <v>51</v>
      </c>
      <c r="D24" s="117">
        <v>43618.155160000009</v>
      </c>
      <c r="E24" s="117">
        <v>27227.058020000008</v>
      </c>
      <c r="F24" s="118">
        <v>-0.37578611658091038</v>
      </c>
      <c r="G24" s="117">
        <v>293763.99586000002</v>
      </c>
      <c r="H24" s="117">
        <v>1461134.4057699994</v>
      </c>
      <c r="I24" s="60">
        <v>3.9738375919502968</v>
      </c>
    </row>
    <row r="25" spans="2:9" x14ac:dyDescent="0.25">
      <c r="B25" s="33" t="s">
        <v>42</v>
      </c>
      <c r="C25" s="33" t="s">
        <v>43</v>
      </c>
      <c r="D25" s="117">
        <v>157368.22849000018</v>
      </c>
      <c r="E25" s="117">
        <v>115659.6603699999</v>
      </c>
      <c r="F25" s="118">
        <v>-0.26503804815119092</v>
      </c>
      <c r="G25" s="117">
        <v>856901.45038999978</v>
      </c>
      <c r="H25" s="117">
        <v>809178.05975000036</v>
      </c>
      <c r="I25" s="60">
        <v>-5.5692974516823569E-2</v>
      </c>
    </row>
    <row r="26" spans="2:9" x14ac:dyDescent="0.25">
      <c r="B26" s="33" t="s">
        <v>44</v>
      </c>
      <c r="C26" s="33" t="s">
        <v>45</v>
      </c>
      <c r="D26" s="117">
        <v>81718.743179999918</v>
      </c>
      <c r="E26" s="117">
        <v>71776.350329999987</v>
      </c>
      <c r="F26" s="118">
        <v>-0.12166600296458378</v>
      </c>
      <c r="G26" s="117">
        <v>536023.07499000069</v>
      </c>
      <c r="H26" s="117">
        <v>457351.55920999969</v>
      </c>
      <c r="I26" s="60">
        <v>-0.14676889755439837</v>
      </c>
    </row>
    <row r="27" spans="2:9" x14ac:dyDescent="0.25">
      <c r="B27" s="33" t="s">
        <v>46</v>
      </c>
      <c r="C27" s="33" t="s">
        <v>47</v>
      </c>
      <c r="D27" s="117">
        <v>71898.089359999998</v>
      </c>
      <c r="E27" s="117">
        <v>58300.996579999985</v>
      </c>
      <c r="F27" s="118">
        <v>-0.18911619072265168</v>
      </c>
      <c r="G27" s="117">
        <v>504588.50035999989</v>
      </c>
      <c r="H27" s="117">
        <v>416958.71063999936</v>
      </c>
      <c r="I27" s="60">
        <v>-0.17366584782943098</v>
      </c>
    </row>
    <row r="28" spans="2:9" x14ac:dyDescent="0.25">
      <c r="B28" s="33" t="s">
        <v>48</v>
      </c>
      <c r="C28" s="33" t="s">
        <v>49</v>
      </c>
      <c r="D28" s="117">
        <v>44046.091550000012</v>
      </c>
      <c r="E28" s="117">
        <v>27498.441449999991</v>
      </c>
      <c r="F28" s="118">
        <v>-0.37568940892781705</v>
      </c>
      <c r="G28" s="117">
        <v>256111.49431999997</v>
      </c>
      <c r="H28" s="117">
        <v>226063.88066999963</v>
      </c>
      <c r="I28" s="60">
        <v>-0.11732239402132093</v>
      </c>
    </row>
    <row r="29" spans="2:9" x14ac:dyDescent="0.25">
      <c r="B29" s="33" t="s">
        <v>56</v>
      </c>
      <c r="C29" s="33" t="s">
        <v>57</v>
      </c>
      <c r="D29" s="117">
        <v>28373.301749999995</v>
      </c>
      <c r="E29" s="117">
        <v>8631.7892200000006</v>
      </c>
      <c r="F29" s="118">
        <v>-0.69577776685788761</v>
      </c>
      <c r="G29" s="117">
        <v>178257.0705499998</v>
      </c>
      <c r="H29" s="117">
        <v>91797.178710000007</v>
      </c>
      <c r="I29" s="60">
        <v>-0.48502924216825627</v>
      </c>
    </row>
    <row r="30" spans="2:9" x14ac:dyDescent="0.25">
      <c r="B30" s="33" t="s">
        <v>52</v>
      </c>
      <c r="C30" s="33" t="s">
        <v>53</v>
      </c>
      <c r="D30" s="117">
        <v>13840.322079999991</v>
      </c>
      <c r="E30" s="117">
        <v>12190.909799999994</v>
      </c>
      <c r="F30" s="118">
        <v>-0.11917441447287461</v>
      </c>
      <c r="G30" s="117">
        <v>83765.102670000037</v>
      </c>
      <c r="H30" s="117">
        <v>76569.056640000039</v>
      </c>
      <c r="I30" s="60">
        <v>-8.5907445948576605E-2</v>
      </c>
    </row>
    <row r="31" spans="2:9" x14ac:dyDescent="0.25">
      <c r="B31" s="33" t="s">
        <v>54</v>
      </c>
      <c r="C31" s="33" t="s">
        <v>55</v>
      </c>
      <c r="D31" s="117">
        <v>12174.906009999988</v>
      </c>
      <c r="E31" s="117">
        <v>11809.918540000002</v>
      </c>
      <c r="F31" s="118">
        <v>-2.997866839384215E-2</v>
      </c>
      <c r="G31" s="117">
        <v>90368.403210000048</v>
      </c>
      <c r="H31" s="117">
        <v>72529.461040000097</v>
      </c>
      <c r="I31" s="60">
        <v>-0.19740242757798246</v>
      </c>
    </row>
    <row r="32" spans="2:9" x14ac:dyDescent="0.25">
      <c r="B32" s="193" t="s">
        <v>189</v>
      </c>
      <c r="C32" s="193"/>
      <c r="D32" s="117">
        <v>281.06506999999692</v>
      </c>
      <c r="E32" s="117">
        <v>449.26327000002857</v>
      </c>
      <c r="F32" s="118">
        <v>0.59843153046386555</v>
      </c>
      <c r="G32" s="117">
        <v>6779.9869900011836</v>
      </c>
      <c r="H32" s="117">
        <v>2049.6919600001129</v>
      </c>
      <c r="I32" s="60">
        <v>-0.69768497151647857</v>
      </c>
    </row>
    <row r="33" spans="2:9" x14ac:dyDescent="0.25">
      <c r="B33" s="189" t="s">
        <v>58</v>
      </c>
      <c r="C33" s="189"/>
      <c r="D33" s="64">
        <v>24641.544289999994</v>
      </c>
      <c r="E33" s="64">
        <v>19115.142370000001</v>
      </c>
      <c r="F33" s="63">
        <v>-0.22427173617696972</v>
      </c>
      <c r="G33" s="64">
        <v>139432.46391000005</v>
      </c>
      <c r="H33" s="64">
        <v>143737.88181000002</v>
      </c>
      <c r="I33" s="63">
        <v>3.0878159786224563E-2</v>
      </c>
    </row>
    <row r="34" spans="2:9" x14ac:dyDescent="0.25">
      <c r="B34" s="33" t="s">
        <v>59</v>
      </c>
      <c r="C34" s="33" t="s">
        <v>60</v>
      </c>
      <c r="D34" s="117">
        <v>6770.1731600000003</v>
      </c>
      <c r="E34" s="117">
        <v>7900.1482699999988</v>
      </c>
      <c r="F34" s="118">
        <v>0.16690490528014773</v>
      </c>
      <c r="G34" s="117">
        <v>35556.090080000024</v>
      </c>
      <c r="H34" s="117">
        <v>61554.615089999999</v>
      </c>
      <c r="I34" s="60">
        <v>0.73119752344828004</v>
      </c>
    </row>
    <row r="35" spans="2:9" x14ac:dyDescent="0.25">
      <c r="B35" s="33" t="s">
        <v>63</v>
      </c>
      <c r="C35" s="33" t="s">
        <v>64</v>
      </c>
      <c r="D35" s="117">
        <v>7506.2173099999982</v>
      </c>
      <c r="E35" s="117">
        <v>5248.7272099999991</v>
      </c>
      <c r="F35" s="118">
        <v>-0.30074936639424305</v>
      </c>
      <c r="G35" s="117">
        <v>45822.339109999994</v>
      </c>
      <c r="H35" s="117">
        <v>32968.433140000008</v>
      </c>
      <c r="I35" s="60">
        <v>-0.28051614604708874</v>
      </c>
    </row>
    <row r="36" spans="2:9" x14ac:dyDescent="0.25">
      <c r="B36" s="33" t="s">
        <v>61</v>
      </c>
      <c r="C36" s="33" t="s">
        <v>62</v>
      </c>
      <c r="D36" s="117">
        <v>5080.0223299999989</v>
      </c>
      <c r="E36" s="117">
        <v>2159.58167</v>
      </c>
      <c r="F36" s="118">
        <v>-0.57488736668604357</v>
      </c>
      <c r="G36" s="117">
        <v>30815.750890000014</v>
      </c>
      <c r="H36" s="117">
        <v>23138.30433000001</v>
      </c>
      <c r="I36" s="60">
        <v>-0.24914033694669449</v>
      </c>
    </row>
    <row r="37" spans="2:9" x14ac:dyDescent="0.25">
      <c r="B37" s="33" t="s">
        <v>65</v>
      </c>
      <c r="C37" s="33" t="s">
        <v>66</v>
      </c>
      <c r="D37" s="117">
        <v>2341.2563399999999</v>
      </c>
      <c r="E37" s="117">
        <v>1255.9814400000002</v>
      </c>
      <c r="F37" s="118">
        <v>-0.46354381682101486</v>
      </c>
      <c r="G37" s="117">
        <v>8957.7574799999984</v>
      </c>
      <c r="H37" s="117">
        <v>10886.620140000001</v>
      </c>
      <c r="I37" s="60">
        <v>0.21532874319343628</v>
      </c>
    </row>
    <row r="38" spans="2:9" x14ac:dyDescent="0.25">
      <c r="B38" s="193" t="s">
        <v>189</v>
      </c>
      <c r="C38" s="193"/>
      <c r="D38" s="52">
        <v>2943.8751499999953</v>
      </c>
      <c r="E38" s="38">
        <v>2550.7037800000044</v>
      </c>
      <c r="F38" s="118">
        <v>-0.13355572161407442</v>
      </c>
      <c r="G38" s="38">
        <v>18280.526350000022</v>
      </c>
      <c r="H38" s="38">
        <v>15189.909109999995</v>
      </c>
      <c r="I38" s="60">
        <v>-0.16906609693981942</v>
      </c>
    </row>
    <row r="39" spans="2:9" x14ac:dyDescent="0.25">
      <c r="B39" s="189" t="s">
        <v>72</v>
      </c>
      <c r="C39" s="189"/>
      <c r="D39" s="64">
        <v>3183974.195890001</v>
      </c>
      <c r="E39" s="64">
        <v>2029644.6258500002</v>
      </c>
      <c r="F39" s="63">
        <v>-0.36254363227254</v>
      </c>
      <c r="G39" s="64">
        <v>19119386.882099979</v>
      </c>
      <c r="H39" s="64">
        <v>17696935.883090012</v>
      </c>
      <c r="I39" s="63">
        <v>-7.4398358471510356E-2</v>
      </c>
    </row>
    <row r="40" spans="2:9" x14ac:dyDescent="0.25">
      <c r="B40" s="33" t="s">
        <v>73</v>
      </c>
      <c r="C40" s="33" t="s">
        <v>74</v>
      </c>
      <c r="D40" s="117">
        <v>1632301.0528900006</v>
      </c>
      <c r="E40" s="117">
        <v>1003725.3616999999</v>
      </c>
      <c r="F40" s="118">
        <v>-0.38508563728308759</v>
      </c>
      <c r="G40" s="117">
        <v>9602942.1961999945</v>
      </c>
      <c r="H40" s="117">
        <v>9860233.7385300081</v>
      </c>
      <c r="I40" s="60">
        <v>2.6792990843142541E-2</v>
      </c>
    </row>
    <row r="41" spans="2:9" x14ac:dyDescent="0.25">
      <c r="B41" s="33" t="s">
        <v>75</v>
      </c>
      <c r="C41" s="33" t="s">
        <v>76</v>
      </c>
      <c r="D41" s="117">
        <v>511630.47772000002</v>
      </c>
      <c r="E41" s="117">
        <v>331837.94924000005</v>
      </c>
      <c r="F41" s="118">
        <v>-0.35141090359045229</v>
      </c>
      <c r="G41" s="117">
        <v>3378746.5619599982</v>
      </c>
      <c r="H41" s="117">
        <v>2883643.3416000004</v>
      </c>
      <c r="I41" s="60">
        <v>-0.14653458354473037</v>
      </c>
    </row>
    <row r="42" spans="2:9" x14ac:dyDescent="0.25">
      <c r="B42" s="33" t="s">
        <v>77</v>
      </c>
      <c r="C42" s="33" t="s">
        <v>78</v>
      </c>
      <c r="D42" s="117">
        <v>386400.38380000001</v>
      </c>
      <c r="E42" s="117">
        <v>288542.34740000009</v>
      </c>
      <c r="F42" s="118">
        <v>-0.25325553623324304</v>
      </c>
      <c r="G42" s="117">
        <v>2612613.3477500007</v>
      </c>
      <c r="H42" s="117">
        <v>2384128.6506700008</v>
      </c>
      <c r="I42" s="60">
        <v>-8.7454462895082546E-2</v>
      </c>
    </row>
    <row r="43" spans="2:9" x14ac:dyDescent="0.25">
      <c r="B43" s="33" t="s">
        <v>79</v>
      </c>
      <c r="C43" s="33" t="s">
        <v>80</v>
      </c>
      <c r="D43" s="117">
        <v>364852.00196000002</v>
      </c>
      <c r="E43" s="117">
        <v>191789.29014000003</v>
      </c>
      <c r="F43" s="118">
        <v>-0.47433674720242719</v>
      </c>
      <c r="G43" s="117">
        <v>1441840.6575900007</v>
      </c>
      <c r="H43" s="117">
        <v>906378.55394000036</v>
      </c>
      <c r="I43" s="60">
        <v>-0.37137398007974842</v>
      </c>
    </row>
    <row r="44" spans="2:9" x14ac:dyDescent="0.25">
      <c r="B44" s="33" t="s">
        <v>81</v>
      </c>
      <c r="C44" s="33" t="s">
        <v>81</v>
      </c>
      <c r="D44" s="117">
        <v>134021.77489999999</v>
      </c>
      <c r="E44" s="117">
        <v>88936.098249999995</v>
      </c>
      <c r="F44" s="118">
        <v>-0.33640560784723644</v>
      </c>
      <c r="G44" s="117">
        <v>863605.64244000008</v>
      </c>
      <c r="H44" s="117">
        <v>657363.01044000022</v>
      </c>
      <c r="I44" s="60">
        <v>-0.23881575323812082</v>
      </c>
    </row>
    <row r="45" spans="2:9" x14ac:dyDescent="0.25">
      <c r="B45" s="33" t="s">
        <v>84</v>
      </c>
      <c r="C45" s="33" t="s">
        <v>85</v>
      </c>
      <c r="D45" s="117">
        <v>12162.62124</v>
      </c>
      <c r="E45" s="117">
        <v>24617.274890000001</v>
      </c>
      <c r="F45" s="118">
        <v>1.0240106473956103</v>
      </c>
      <c r="G45" s="117">
        <v>132413.59453000003</v>
      </c>
      <c r="H45" s="117">
        <v>192357.50055000003</v>
      </c>
      <c r="I45" s="60">
        <v>0.45270205248010936</v>
      </c>
    </row>
    <row r="46" spans="2:9" x14ac:dyDescent="0.25">
      <c r="B46" s="33" t="s">
        <v>82</v>
      </c>
      <c r="C46" s="33" t="s">
        <v>83</v>
      </c>
      <c r="D46" s="117">
        <v>28295.292980000002</v>
      </c>
      <c r="E46" s="117">
        <v>23084.402000000006</v>
      </c>
      <c r="F46" s="118">
        <v>-0.18416105405528818</v>
      </c>
      <c r="G46" s="117">
        <v>226560.42425000004</v>
      </c>
      <c r="H46" s="117">
        <v>167676.23255000002</v>
      </c>
      <c r="I46" s="60">
        <v>-0.25990502045945924</v>
      </c>
    </row>
    <row r="47" spans="2:9" x14ac:dyDescent="0.25">
      <c r="B47" s="33" t="s">
        <v>88</v>
      </c>
      <c r="C47" s="33" t="s">
        <v>89</v>
      </c>
      <c r="D47" s="117">
        <v>22587.612229999999</v>
      </c>
      <c r="E47" s="117">
        <v>14009.519410000001</v>
      </c>
      <c r="F47" s="118">
        <v>-0.37976979295788088</v>
      </c>
      <c r="G47" s="117">
        <v>161636.33012</v>
      </c>
      <c r="H47" s="117">
        <v>109576.48783999997</v>
      </c>
      <c r="I47" s="60">
        <v>-0.32208008089116114</v>
      </c>
    </row>
    <row r="48" spans="2:9" x14ac:dyDescent="0.25">
      <c r="B48" s="33" t="s">
        <v>96</v>
      </c>
      <c r="C48" s="33" t="s">
        <v>97</v>
      </c>
      <c r="D48" s="117">
        <v>12639.438480000001</v>
      </c>
      <c r="E48" s="117">
        <v>9385.642609999999</v>
      </c>
      <c r="F48" s="118">
        <v>-0.25743199550744611</v>
      </c>
      <c r="G48" s="117">
        <v>89762.944439999992</v>
      </c>
      <c r="H48" s="117">
        <v>80902.879969999965</v>
      </c>
      <c r="I48" s="60">
        <v>-9.8705145260941568E-2</v>
      </c>
    </row>
    <row r="49" spans="2:9" x14ac:dyDescent="0.25">
      <c r="B49" s="33" t="s">
        <v>94</v>
      </c>
      <c r="C49" s="33" t="s">
        <v>95</v>
      </c>
      <c r="D49" s="117">
        <v>13121.761919999997</v>
      </c>
      <c r="E49" s="117">
        <v>7090.0254200000018</v>
      </c>
      <c r="F49" s="118">
        <v>-0.45967428282679867</v>
      </c>
      <c r="G49" s="117">
        <v>69304.441730000006</v>
      </c>
      <c r="H49" s="117">
        <v>62291.532090000022</v>
      </c>
      <c r="I49" s="60">
        <v>-0.10118990161296236</v>
      </c>
    </row>
    <row r="50" spans="2:9" x14ac:dyDescent="0.25">
      <c r="B50" s="33" t="s">
        <v>100</v>
      </c>
      <c r="C50" s="33" t="s">
        <v>101</v>
      </c>
      <c r="D50" s="117">
        <v>12648.25259</v>
      </c>
      <c r="E50" s="117">
        <v>14627.253220000001</v>
      </c>
      <c r="F50" s="118">
        <v>0.15646435078033183</v>
      </c>
      <c r="G50" s="117">
        <v>64261.914850000001</v>
      </c>
      <c r="H50" s="117">
        <v>60765.96035999999</v>
      </c>
      <c r="I50" s="60">
        <v>-5.4401654512789714E-2</v>
      </c>
    </row>
    <row r="51" spans="2:9" x14ac:dyDescent="0.25">
      <c r="B51" s="33" t="s">
        <v>86</v>
      </c>
      <c r="C51" s="33" t="s">
        <v>87</v>
      </c>
      <c r="D51" s="117">
        <v>11241.02216</v>
      </c>
      <c r="E51" s="117">
        <v>6583.3071100000016</v>
      </c>
      <c r="F51" s="118">
        <v>-0.41434977920192967</v>
      </c>
      <c r="G51" s="117">
        <v>110364.90997999995</v>
      </c>
      <c r="H51" s="117">
        <v>59229.948240000034</v>
      </c>
      <c r="I51" s="60">
        <v>-0.46332626692004247</v>
      </c>
    </row>
    <row r="52" spans="2:9" x14ac:dyDescent="0.25">
      <c r="B52" s="193" t="s">
        <v>189</v>
      </c>
      <c r="C52" s="193"/>
      <c r="D52" s="117">
        <v>42072.503020000331</v>
      </c>
      <c r="E52" s="117">
        <v>25416.154460000071</v>
      </c>
      <c r="F52" s="118">
        <v>-0.39589630671800541</v>
      </c>
      <c r="G52" s="117">
        <v>365333.91625998402</v>
      </c>
      <c r="H52" s="117">
        <v>272388.04631000134</v>
      </c>
      <c r="I52" s="60">
        <v>-0.25441347165763617</v>
      </c>
    </row>
    <row r="53" spans="2:9" x14ac:dyDescent="0.25">
      <c r="B53" s="42" t="s">
        <v>106</v>
      </c>
      <c r="C53" s="42"/>
      <c r="D53" s="64">
        <v>910766.42655000009</v>
      </c>
      <c r="E53" s="64">
        <v>616556.37668000022</v>
      </c>
      <c r="F53" s="63">
        <v>-0.32303567774722763</v>
      </c>
      <c r="G53" s="64">
        <v>5842133.75985</v>
      </c>
      <c r="H53" s="64">
        <v>5091724.7095900001</v>
      </c>
      <c r="I53" s="63">
        <v>-0.12844776944635844</v>
      </c>
    </row>
    <row r="54" spans="2:9" x14ac:dyDescent="0.25">
      <c r="B54" s="33" t="s">
        <v>107</v>
      </c>
      <c r="C54" s="33" t="s">
        <v>108</v>
      </c>
      <c r="D54" s="117">
        <v>120807.98284000006</v>
      </c>
      <c r="E54" s="117">
        <v>111267.73482000003</v>
      </c>
      <c r="F54" s="118">
        <v>-7.8970344473305865E-2</v>
      </c>
      <c r="G54" s="117">
        <v>993919.1959200002</v>
      </c>
      <c r="H54" s="117">
        <v>946637.29571000056</v>
      </c>
      <c r="I54" s="60">
        <v>-4.757117118181238E-2</v>
      </c>
    </row>
    <row r="55" spans="2:9" x14ac:dyDescent="0.25">
      <c r="B55" s="33" t="s">
        <v>109</v>
      </c>
      <c r="C55" s="33" t="s">
        <v>110</v>
      </c>
      <c r="D55" s="117">
        <v>105059.32725</v>
      </c>
      <c r="E55" s="117">
        <v>96015.08434999999</v>
      </c>
      <c r="F55" s="118">
        <v>-8.608700566374522E-2</v>
      </c>
      <c r="G55" s="117">
        <v>767130.67964999983</v>
      </c>
      <c r="H55" s="117">
        <v>727477.43607999932</v>
      </c>
      <c r="I55" s="60">
        <v>-5.169033728137707E-2</v>
      </c>
    </row>
    <row r="56" spans="2:9" x14ac:dyDescent="0.25">
      <c r="B56" s="33" t="s">
        <v>115</v>
      </c>
      <c r="C56" s="33" t="s">
        <v>116</v>
      </c>
      <c r="D56" s="117">
        <v>67253.021200000017</v>
      </c>
      <c r="E56" s="117">
        <v>49467.600050000001</v>
      </c>
      <c r="F56" s="118">
        <v>-0.2644553483643351</v>
      </c>
      <c r="G56" s="117">
        <v>531547.34617999988</v>
      </c>
      <c r="H56" s="117">
        <v>545626.97459999996</v>
      </c>
      <c r="I56" s="60">
        <v>2.6488004354050982E-2</v>
      </c>
    </row>
    <row r="57" spans="2:9" x14ac:dyDescent="0.25">
      <c r="B57" s="33" t="s">
        <v>111</v>
      </c>
      <c r="C57" s="33" t="s">
        <v>112</v>
      </c>
      <c r="D57" s="117">
        <v>83659.052150000003</v>
      </c>
      <c r="E57" s="117">
        <v>67828.608890000003</v>
      </c>
      <c r="F57" s="118">
        <v>-0.18922570664099975</v>
      </c>
      <c r="G57" s="117">
        <v>722743.56020999991</v>
      </c>
      <c r="H57" s="117">
        <v>510507.62294999964</v>
      </c>
      <c r="I57" s="60">
        <v>-0.29365316959494336</v>
      </c>
    </row>
    <row r="58" spans="2:9" x14ac:dyDescent="0.25">
      <c r="B58" s="33" t="s">
        <v>113</v>
      </c>
      <c r="C58" s="33" t="s">
        <v>114</v>
      </c>
      <c r="D58" s="117">
        <v>55584.376620000025</v>
      </c>
      <c r="E58" s="117">
        <v>43278.022119999994</v>
      </c>
      <c r="F58" s="118">
        <v>-0.22139952354115336</v>
      </c>
      <c r="G58" s="117">
        <v>430093.74074999994</v>
      </c>
      <c r="H58" s="117">
        <v>410950.44338000007</v>
      </c>
      <c r="I58" s="60">
        <v>-4.4509593040386215E-2</v>
      </c>
    </row>
    <row r="59" spans="2:9" x14ac:dyDescent="0.25">
      <c r="B59" s="33" t="s">
        <v>121</v>
      </c>
      <c r="C59" s="33" t="s">
        <v>122</v>
      </c>
      <c r="D59" s="117">
        <v>110425.33303000004</v>
      </c>
      <c r="E59" s="117">
        <v>44548.214629999995</v>
      </c>
      <c r="F59" s="118">
        <v>-0.59657613513470431</v>
      </c>
      <c r="G59" s="117">
        <v>530749.95040999982</v>
      </c>
      <c r="H59" s="117">
        <v>386561.50065999973</v>
      </c>
      <c r="I59" s="60">
        <v>-0.27166926655125589</v>
      </c>
    </row>
    <row r="60" spans="2:9" x14ac:dyDescent="0.25">
      <c r="B60" s="33" t="s">
        <v>119</v>
      </c>
      <c r="C60" s="33" t="s">
        <v>120</v>
      </c>
      <c r="D60" s="117">
        <v>66611.210550000033</v>
      </c>
      <c r="E60" s="117">
        <v>33146.404810000007</v>
      </c>
      <c r="F60" s="118">
        <v>-0.50238999507268389</v>
      </c>
      <c r="G60" s="117">
        <v>390669.27584000025</v>
      </c>
      <c r="H60" s="117">
        <v>270128.0868200002</v>
      </c>
      <c r="I60" s="60">
        <v>-0.30855047088312121</v>
      </c>
    </row>
    <row r="61" spans="2:9" x14ac:dyDescent="0.25">
      <c r="B61" s="33" t="s">
        <v>117</v>
      </c>
      <c r="C61" s="33" t="s">
        <v>118</v>
      </c>
      <c r="D61" s="117">
        <v>75871.701870000004</v>
      </c>
      <c r="E61" s="117">
        <v>26688.127499999999</v>
      </c>
      <c r="F61" s="118">
        <v>-0.64824662104287656</v>
      </c>
      <c r="G61" s="117">
        <v>223266.65594000003</v>
      </c>
      <c r="H61" s="117">
        <v>151746.18057</v>
      </c>
      <c r="I61" s="60">
        <v>-0.32033657273578825</v>
      </c>
    </row>
    <row r="62" spans="2:9" x14ac:dyDescent="0.25">
      <c r="B62" s="33" t="s">
        <v>123</v>
      </c>
      <c r="C62" s="33" t="s">
        <v>124</v>
      </c>
      <c r="D62" s="117">
        <v>12569.845880000001</v>
      </c>
      <c r="E62" s="117">
        <v>20578.033390000004</v>
      </c>
      <c r="F62" s="118">
        <v>0.63709512323789952</v>
      </c>
      <c r="G62" s="117">
        <v>86227.185679999966</v>
      </c>
      <c r="H62" s="117">
        <v>125462.52099</v>
      </c>
      <c r="I62" s="60">
        <v>0.45502279821131297</v>
      </c>
    </row>
    <row r="63" spans="2:9" x14ac:dyDescent="0.25">
      <c r="B63" s="33" t="s">
        <v>125</v>
      </c>
      <c r="C63" s="33" t="s">
        <v>126</v>
      </c>
      <c r="D63" s="117">
        <v>8031.2027499999995</v>
      </c>
      <c r="E63" s="117">
        <v>11779.847020000001</v>
      </c>
      <c r="F63" s="118">
        <v>0.46676000926511313</v>
      </c>
      <c r="G63" s="117">
        <v>102584.70327</v>
      </c>
      <c r="H63" s="117">
        <v>72918.546979999999</v>
      </c>
      <c r="I63" s="60">
        <v>-0.28918693864054495</v>
      </c>
    </row>
    <row r="64" spans="2:9" x14ac:dyDescent="0.25">
      <c r="B64" s="33" t="s">
        <v>135</v>
      </c>
      <c r="C64" s="33" t="s">
        <v>136</v>
      </c>
      <c r="D64" s="117">
        <v>3429.9382900000001</v>
      </c>
      <c r="E64" s="117">
        <v>2975.8083600000004</v>
      </c>
      <c r="F64" s="118">
        <v>-0.13240177857543892</v>
      </c>
      <c r="G64" s="117">
        <v>51637.156189999987</v>
      </c>
      <c r="H64" s="117">
        <v>70553.147139999986</v>
      </c>
      <c r="I64" s="60">
        <v>0.36632518801767894</v>
      </c>
    </row>
    <row r="65" spans="2:9" x14ac:dyDescent="0.25">
      <c r="B65" s="33" t="s">
        <v>131</v>
      </c>
      <c r="C65" s="33" t="s">
        <v>132</v>
      </c>
      <c r="D65" s="117">
        <v>24099.286670000009</v>
      </c>
      <c r="E65" s="117">
        <v>6922.501129999996</v>
      </c>
      <c r="F65" s="118">
        <v>-0.71275078699248506</v>
      </c>
      <c r="G65" s="117">
        <v>96125.29191</v>
      </c>
      <c r="H65" s="117">
        <v>56050.475069999993</v>
      </c>
      <c r="I65" s="60">
        <v>-0.41690190004854477</v>
      </c>
    </row>
    <row r="66" spans="2:9" x14ac:dyDescent="0.25">
      <c r="B66" s="192" t="s">
        <v>191</v>
      </c>
      <c r="C66" s="192"/>
      <c r="D66" s="67">
        <v>28856.983469999839</v>
      </c>
      <c r="E66" s="67">
        <v>30001.607690000055</v>
      </c>
      <c r="F66" s="66">
        <v>3.9665414827235318E-2</v>
      </c>
      <c r="G66" s="67">
        <v>184726.2868800014</v>
      </c>
      <c r="H66" s="67">
        <v>194679.72319000048</v>
      </c>
      <c r="I66" s="60">
        <v>5.3882078604572732E-2</v>
      </c>
    </row>
    <row r="67" spans="2:9" x14ac:dyDescent="0.25">
      <c r="B67" s="192" t="s">
        <v>175</v>
      </c>
      <c r="C67" s="192"/>
      <c r="D67" s="67">
        <v>762259.26257000002</v>
      </c>
      <c r="E67" s="67">
        <v>544497.59476000012</v>
      </c>
      <c r="F67" s="66">
        <v>-0.28567926754448897</v>
      </c>
      <c r="G67" s="67">
        <v>5111421.0288300011</v>
      </c>
      <c r="H67" s="67">
        <v>4469299.95414</v>
      </c>
      <c r="I67" s="66">
        <v>-0.12562476678564316</v>
      </c>
    </row>
    <row r="68" spans="2:9" x14ac:dyDescent="0.25">
      <c r="B68" s="33" t="s">
        <v>146</v>
      </c>
      <c r="C68" s="33" t="s">
        <v>147</v>
      </c>
      <c r="D68" s="117">
        <v>59282.520850000001</v>
      </c>
      <c r="E68" s="117">
        <v>24566.257729999998</v>
      </c>
      <c r="F68" s="118">
        <v>-0.58560706633648496</v>
      </c>
      <c r="G68" s="117">
        <v>342813.92380999989</v>
      </c>
      <c r="H68" s="117">
        <v>286558.79482999991</v>
      </c>
      <c r="I68" s="60">
        <v>-0.16409814500760664</v>
      </c>
    </row>
    <row r="69" spans="2:9" x14ac:dyDescent="0.25">
      <c r="B69" s="33" t="s">
        <v>144</v>
      </c>
      <c r="C69" s="33" t="s">
        <v>145</v>
      </c>
      <c r="D69" s="117">
        <v>77550.409129999956</v>
      </c>
      <c r="E69" s="117">
        <v>43433.70083999999</v>
      </c>
      <c r="F69" s="118">
        <v>-0.4399294429615343</v>
      </c>
      <c r="G69" s="117">
        <v>335910.48157000024</v>
      </c>
      <c r="H69" s="117">
        <v>285695.16012999974</v>
      </c>
      <c r="I69" s="60">
        <v>-0.14949018918760992</v>
      </c>
    </row>
    <row r="70" spans="2:9" x14ac:dyDescent="0.25">
      <c r="B70" s="33" t="s">
        <v>150</v>
      </c>
      <c r="C70" s="33" t="s">
        <v>151</v>
      </c>
      <c r="D70" s="117">
        <v>5916.6201900000005</v>
      </c>
      <c r="E70" s="117">
        <v>2746.3664200000007</v>
      </c>
      <c r="F70" s="118">
        <v>-0.53582174758457823</v>
      </c>
      <c r="G70" s="117">
        <v>32577.220330000011</v>
      </c>
      <c r="H70" s="117">
        <v>30983.190310000002</v>
      </c>
      <c r="I70" s="60">
        <v>-4.8930817419437229E-2</v>
      </c>
    </row>
    <row r="71" spans="2:9" x14ac:dyDescent="0.25">
      <c r="B71" s="33" t="s">
        <v>148</v>
      </c>
      <c r="C71" s="33" t="s">
        <v>149</v>
      </c>
      <c r="D71" s="117">
        <v>3386.8026900000004</v>
      </c>
      <c r="E71" s="117">
        <v>0</v>
      </c>
      <c r="F71" s="118">
        <v>-1</v>
      </c>
      <c r="G71" s="117">
        <v>9785.7955500000025</v>
      </c>
      <c r="H71" s="117">
        <v>7113.3824499999992</v>
      </c>
      <c r="I71" s="60">
        <v>-0.27309104163738662</v>
      </c>
    </row>
    <row r="72" spans="2:9" x14ac:dyDescent="0.25">
      <c r="B72" s="193" t="s">
        <v>189</v>
      </c>
      <c r="C72" s="193"/>
      <c r="D72" s="117">
        <v>2370.8111200001122</v>
      </c>
      <c r="E72" s="117">
        <v>1312.4569300001071</v>
      </c>
      <c r="F72" s="118">
        <v>-0.44641016784160981</v>
      </c>
      <c r="G72" s="117">
        <v>9625.3097599987595</v>
      </c>
      <c r="H72" s="117">
        <v>12074.227730000401</v>
      </c>
      <c r="I72" s="60">
        <v>0.25442484772583118</v>
      </c>
    </row>
    <row r="73" spans="2:9" x14ac:dyDescent="0.25">
      <c r="B73" s="189" t="s">
        <v>156</v>
      </c>
      <c r="C73" s="189"/>
      <c r="D73" s="64">
        <v>28804.564669999996</v>
      </c>
      <c r="E73" s="64">
        <v>25345.017830000001</v>
      </c>
      <c r="F73" s="63">
        <v>-0.12010411820606751</v>
      </c>
      <c r="G73" s="64">
        <v>454187.19197000004</v>
      </c>
      <c r="H73" s="64">
        <v>247331.35418999993</v>
      </c>
      <c r="I73" s="63">
        <v>-0.45544181218052349</v>
      </c>
    </row>
    <row r="74" spans="2:9" x14ac:dyDescent="0.25">
      <c r="B74" s="33" t="s">
        <v>157</v>
      </c>
      <c r="C74" s="33" t="s">
        <v>158</v>
      </c>
      <c r="D74" s="117">
        <v>21780.743239999996</v>
      </c>
      <c r="E74" s="117">
        <v>20304.497330000002</v>
      </c>
      <c r="F74" s="118">
        <v>-6.7777572773039793E-2</v>
      </c>
      <c r="G74" s="117">
        <v>400010.25003</v>
      </c>
      <c r="H74" s="117">
        <v>195802.42028999995</v>
      </c>
      <c r="I74" s="60">
        <v>-0.51050649258283964</v>
      </c>
    </row>
    <row r="75" spans="2:9" x14ac:dyDescent="0.25">
      <c r="B75" s="33" t="s">
        <v>159</v>
      </c>
      <c r="C75" s="33" t="s">
        <v>160</v>
      </c>
      <c r="D75" s="117">
        <v>6327.261129999999</v>
      </c>
      <c r="E75" s="117">
        <v>4865.9400599999999</v>
      </c>
      <c r="F75" s="118">
        <v>-0.23095633955603778</v>
      </c>
      <c r="G75" s="117">
        <v>51879.094410000005</v>
      </c>
      <c r="H75" s="117">
        <v>49623.444549999993</v>
      </c>
      <c r="I75" s="60">
        <v>-4.3478975214440566E-2</v>
      </c>
    </row>
    <row r="76" spans="2:9" x14ac:dyDescent="0.25">
      <c r="B76" s="193" t="s">
        <v>189</v>
      </c>
      <c r="C76" s="193"/>
      <c r="D76" s="117">
        <v>696.56030000000101</v>
      </c>
      <c r="E76" s="117">
        <v>174.58043999999882</v>
      </c>
      <c r="F76" s="118">
        <v>-0.74936780060534802</v>
      </c>
      <c r="G76" s="117">
        <v>2297.8475300000428</v>
      </c>
      <c r="H76" s="117">
        <v>1905.4893499999816</v>
      </c>
      <c r="I76" s="60">
        <v>-0.17075031083548603</v>
      </c>
    </row>
    <row r="77" spans="2:9" x14ac:dyDescent="0.25">
      <c r="B77" s="42" t="s">
        <v>200</v>
      </c>
      <c r="C77" s="42"/>
      <c r="D77" s="64">
        <v>40164.834240000004</v>
      </c>
      <c r="E77" s="64">
        <v>35908.749939999994</v>
      </c>
      <c r="F77" s="63">
        <v>-0.10596543918414561</v>
      </c>
      <c r="G77" s="64">
        <v>349589.27251999994</v>
      </c>
      <c r="H77" s="64">
        <v>252690.35947</v>
      </c>
      <c r="I77" s="63">
        <v>-0.27717930916903744</v>
      </c>
    </row>
    <row r="78" spans="2:9" x14ac:dyDescent="0.25">
      <c r="B78" s="33" t="s">
        <v>162</v>
      </c>
      <c r="D78" s="117">
        <v>7625.7934500000001</v>
      </c>
      <c r="E78" s="117">
        <v>4339.3052200000002</v>
      </c>
      <c r="F78" s="118">
        <v>-0.43097000352140402</v>
      </c>
      <c r="G78" s="117">
        <v>61719.708960000004</v>
      </c>
      <c r="H78" s="117">
        <v>37403.402820000003</v>
      </c>
      <c r="I78" s="60">
        <v>-0.39397959824728246</v>
      </c>
    </row>
    <row r="79" spans="2:9" x14ac:dyDescent="0.25">
      <c r="B79" s="33" t="s">
        <v>163</v>
      </c>
      <c r="D79" s="117">
        <v>32103.085800000001</v>
      </c>
      <c r="E79" s="117">
        <v>31457.150100000003</v>
      </c>
      <c r="F79" s="118">
        <v>-2.0120673259391101E-2</v>
      </c>
      <c r="G79" s="117">
        <v>285787.62807999999</v>
      </c>
      <c r="H79" s="117">
        <v>208905.46596</v>
      </c>
      <c r="I79" s="60">
        <v>-0.26901851083098149</v>
      </c>
    </row>
    <row r="80" spans="2:9" x14ac:dyDescent="0.25">
      <c r="B80" s="191" t="s">
        <v>164</v>
      </c>
      <c r="C80" s="191"/>
      <c r="D80" s="117">
        <v>435.95499000000001</v>
      </c>
      <c r="E80" s="117">
        <v>112.29461999999999</v>
      </c>
      <c r="F80" s="118">
        <v>-0.74241694079473664</v>
      </c>
      <c r="G80" s="117">
        <v>2081.9354800000001</v>
      </c>
      <c r="H80" s="117">
        <v>6381.4906899999996</v>
      </c>
      <c r="I80" s="60">
        <v>2.0651721685438589</v>
      </c>
    </row>
    <row r="81" spans="2:9" x14ac:dyDescent="0.25">
      <c r="B81" s="201" t="s">
        <v>165</v>
      </c>
      <c r="C81" s="201"/>
      <c r="D81" s="119">
        <v>5882171.1606700001</v>
      </c>
      <c r="E81" s="119">
        <v>4151607.4302599994</v>
      </c>
      <c r="F81" s="120">
        <v>-0.29420492589217406</v>
      </c>
      <c r="G81" s="119">
        <v>38190871.076999985</v>
      </c>
      <c r="H81" s="119">
        <v>35476593.797640018</v>
      </c>
      <c r="I81" s="120">
        <v>-7.1071363465040449E-2</v>
      </c>
    </row>
    <row r="82" spans="2:9" x14ac:dyDescent="0.25">
      <c r="B82" s="121" t="s">
        <v>230</v>
      </c>
      <c r="C82" s="122"/>
    </row>
    <row r="83" spans="2:9" x14ac:dyDescent="0.25">
      <c r="B83" s="121" t="s">
        <v>231</v>
      </c>
      <c r="C83" s="122"/>
    </row>
    <row r="84" spans="2:9" x14ac:dyDescent="0.25">
      <c r="B84" s="121" t="s">
        <v>178</v>
      </c>
      <c r="C84" s="122"/>
    </row>
    <row r="85" spans="2:9" x14ac:dyDescent="0.25">
      <c r="B85" s="121" t="s">
        <v>232</v>
      </c>
      <c r="C85" s="122"/>
    </row>
    <row r="89" spans="2:9" x14ac:dyDescent="0.25">
      <c r="D89" s="52"/>
      <c r="E89" s="52"/>
      <c r="F89" s="52"/>
      <c r="G89" s="52"/>
      <c r="H89" s="52"/>
      <c r="I89" s="52"/>
    </row>
  </sheetData>
  <mergeCells count="21">
    <mergeCell ref="B76:C76"/>
    <mergeCell ref="B80:C80"/>
    <mergeCell ref="B81:C81"/>
    <mergeCell ref="B39:C39"/>
    <mergeCell ref="B52:C52"/>
    <mergeCell ref="B66:C66"/>
    <mergeCell ref="B67:C67"/>
    <mergeCell ref="B72:C72"/>
    <mergeCell ref="B73:C73"/>
    <mergeCell ref="B38:C38"/>
    <mergeCell ref="B3:I3"/>
    <mergeCell ref="B4:C4"/>
    <mergeCell ref="B5:C5"/>
    <mergeCell ref="B10:C10"/>
    <mergeCell ref="B11:C11"/>
    <mergeCell ref="B12:C12"/>
    <mergeCell ref="B17:C17"/>
    <mergeCell ref="B21:C21"/>
    <mergeCell ref="B22:C22"/>
    <mergeCell ref="B32:C32"/>
    <mergeCell ref="B33:C33"/>
  </mergeCells>
  <pageMargins left="0.7" right="0.7" top="0.75" bottom="0.75" header="0.3" footer="0.3"/>
  <pageSetup paperSize="1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91"/>
  <sheetViews>
    <sheetView zoomScale="80" zoomScaleNormal="80" workbookViewId="0"/>
  </sheetViews>
  <sheetFormatPr baseColWidth="10" defaultRowHeight="15" x14ac:dyDescent="0.25"/>
  <cols>
    <col min="1" max="1" width="3.85546875" style="96" customWidth="1"/>
    <col min="2" max="2" width="8" style="96" customWidth="1"/>
    <col min="3" max="3" width="6.5703125" style="96" customWidth="1"/>
    <col min="4" max="4" width="28" style="96" customWidth="1"/>
    <col min="5" max="6" width="15.85546875" style="96" bestFit="1" customWidth="1"/>
    <col min="7" max="7" width="13.42578125" style="96" bestFit="1" customWidth="1"/>
    <col min="8" max="8" width="17.140625" style="96" bestFit="1" customWidth="1"/>
    <col min="9" max="9" width="16.7109375" style="96" bestFit="1" customWidth="1"/>
    <col min="10" max="10" width="11.140625" style="96" customWidth="1"/>
    <col min="11" max="16384" width="11.42578125" style="96"/>
  </cols>
  <sheetData>
    <row r="3" spans="3:10" x14ac:dyDescent="0.25">
      <c r="C3" s="203" t="s">
        <v>180</v>
      </c>
      <c r="D3" s="203"/>
      <c r="E3" s="203"/>
      <c r="F3" s="203"/>
      <c r="G3" s="203"/>
      <c r="H3" s="203"/>
      <c r="I3" s="203"/>
      <c r="J3" s="203"/>
    </row>
    <row r="4" spans="3:10" x14ac:dyDescent="0.25">
      <c r="C4" s="203" t="s">
        <v>214</v>
      </c>
      <c r="D4" s="203"/>
      <c r="E4" s="97" t="s">
        <v>215</v>
      </c>
      <c r="F4" s="98" t="s">
        <v>216</v>
      </c>
      <c r="G4" s="99" t="s">
        <v>197</v>
      </c>
      <c r="H4" s="100" t="s">
        <v>217</v>
      </c>
      <c r="I4" s="100" t="s">
        <v>218</v>
      </c>
      <c r="J4" s="99" t="s">
        <v>197</v>
      </c>
    </row>
    <row r="5" spans="3:10" x14ac:dyDescent="0.25">
      <c r="C5" s="101" t="s">
        <v>5</v>
      </c>
      <c r="D5" s="101"/>
      <c r="E5" s="102">
        <v>16303.013090000002</v>
      </c>
      <c r="F5" s="102">
        <v>12413.60151</v>
      </c>
      <c r="G5" s="103">
        <v>-0.23857010716538665</v>
      </c>
      <c r="H5" s="102">
        <v>115555.87357000001</v>
      </c>
      <c r="I5" s="102">
        <v>96609.744729999977</v>
      </c>
      <c r="J5" s="103">
        <v>-0.1639564329763219</v>
      </c>
    </row>
    <row r="6" spans="3:10" x14ac:dyDescent="0.25">
      <c r="C6" s="96" t="s">
        <v>8</v>
      </c>
      <c r="D6" s="96" t="s">
        <v>9</v>
      </c>
      <c r="E6" s="104">
        <v>3219.8969999999995</v>
      </c>
      <c r="F6" s="104">
        <v>2929.5587800000003</v>
      </c>
      <c r="G6" s="105">
        <v>-9.017003338926656E-2</v>
      </c>
      <c r="H6" s="104">
        <v>48337.258730000001</v>
      </c>
      <c r="I6" s="104">
        <v>44928.921629999983</v>
      </c>
      <c r="J6" s="105">
        <v>-7.0511592704049456E-2</v>
      </c>
    </row>
    <row r="7" spans="3:10" x14ac:dyDescent="0.25">
      <c r="C7" s="96" t="s">
        <v>6</v>
      </c>
      <c r="D7" s="96" t="s">
        <v>7</v>
      </c>
      <c r="E7" s="104">
        <v>4096.5087299999996</v>
      </c>
      <c r="F7" s="104">
        <v>864.82668999999999</v>
      </c>
      <c r="G7" s="105">
        <v>-0.78888689198521489</v>
      </c>
      <c r="H7" s="104">
        <v>21677.634819999999</v>
      </c>
      <c r="I7" s="104">
        <v>23681.452079999995</v>
      </c>
      <c r="J7" s="105">
        <v>9.243707981238132E-2</v>
      </c>
    </row>
    <row r="8" spans="3:10" x14ac:dyDescent="0.25">
      <c r="C8" s="96" t="s">
        <v>187</v>
      </c>
      <c r="D8" s="96" t="s">
        <v>188</v>
      </c>
      <c r="E8" s="104">
        <v>5139.5982400000003</v>
      </c>
      <c r="F8" s="104">
        <v>2905.1643899999999</v>
      </c>
      <c r="G8" s="105">
        <v>-0.43474873825935473</v>
      </c>
      <c r="H8" s="104">
        <v>16682.277700000002</v>
      </c>
      <c r="I8" s="104">
        <v>6957.9121499999992</v>
      </c>
      <c r="J8" s="105">
        <v>-0.582915937791876</v>
      </c>
    </row>
    <row r="9" spans="3:10" x14ac:dyDescent="0.25">
      <c r="C9" s="96" t="s">
        <v>219</v>
      </c>
      <c r="D9" s="96" t="s">
        <v>220</v>
      </c>
      <c r="E9" s="104">
        <v>941.72685000000013</v>
      </c>
      <c r="F9" s="104">
        <v>785.14558</v>
      </c>
      <c r="G9" s="105">
        <v>-0.16627036810089901</v>
      </c>
      <c r="H9" s="104">
        <v>2900.2647299999999</v>
      </c>
      <c r="I9" s="104">
        <v>2793.5536400000001</v>
      </c>
      <c r="J9" s="105">
        <v>-3.6793568840869151E-2</v>
      </c>
    </row>
    <row r="10" spans="3:10" x14ac:dyDescent="0.25">
      <c r="C10" s="202" t="s">
        <v>189</v>
      </c>
      <c r="D10" s="202"/>
      <c r="E10" s="104">
        <v>2905.2822700000033</v>
      </c>
      <c r="F10" s="104">
        <v>4928.9060700000009</v>
      </c>
      <c r="G10" s="105">
        <v>0.69653259543692991</v>
      </c>
      <c r="H10" s="104">
        <v>25958.437590000009</v>
      </c>
      <c r="I10" s="104">
        <v>18247.905229999997</v>
      </c>
      <c r="J10" s="105">
        <v>-0.29703376149920313</v>
      </c>
    </row>
    <row r="11" spans="3:10" x14ac:dyDescent="0.25">
      <c r="C11" s="204" t="s">
        <v>20</v>
      </c>
      <c r="D11" s="204"/>
      <c r="E11" s="102">
        <v>1569894.5871500003</v>
      </c>
      <c r="F11" s="102">
        <v>1472853.0598599999</v>
      </c>
      <c r="G11" s="103">
        <v>-6.1814040308381689E-2</v>
      </c>
      <c r="H11" s="102">
        <v>10591516.311530001</v>
      </c>
      <c r="I11" s="102">
        <v>10511383.530879993</v>
      </c>
      <c r="J11" s="103">
        <v>-7.5657515215999185E-3</v>
      </c>
    </row>
    <row r="12" spans="3:10" x14ac:dyDescent="0.25">
      <c r="C12" s="205" t="s">
        <v>21</v>
      </c>
      <c r="D12" s="205"/>
      <c r="E12" s="106">
        <v>175759.63850000012</v>
      </c>
      <c r="F12" s="106">
        <v>158405.40575000006</v>
      </c>
      <c r="G12" s="107">
        <v>-9.8738441306022842E-2</v>
      </c>
      <c r="H12" s="106">
        <v>1014043.0455400004</v>
      </c>
      <c r="I12" s="106">
        <v>966728.48032000009</v>
      </c>
      <c r="J12" s="108">
        <v>-4.6659326177622258E-2</v>
      </c>
    </row>
    <row r="13" spans="3:10" x14ac:dyDescent="0.25">
      <c r="C13" s="96" t="s">
        <v>22</v>
      </c>
      <c r="D13" s="96" t="s">
        <v>23</v>
      </c>
      <c r="E13" s="104">
        <v>116192.2289300001</v>
      </c>
      <c r="F13" s="104">
        <v>91676.322840000066</v>
      </c>
      <c r="G13" s="105">
        <v>-0.21099436955262832</v>
      </c>
      <c r="H13" s="104">
        <v>672227.65606000042</v>
      </c>
      <c r="I13" s="104">
        <v>632022.31539999996</v>
      </c>
      <c r="J13" s="105">
        <v>-5.9809114215336419E-2</v>
      </c>
    </row>
    <row r="14" spans="3:10" x14ac:dyDescent="0.25">
      <c r="C14" s="96" t="s">
        <v>24</v>
      </c>
      <c r="D14" s="96" t="s">
        <v>25</v>
      </c>
      <c r="E14" s="104">
        <v>27666.091850000004</v>
      </c>
      <c r="F14" s="104">
        <v>25618.481839999997</v>
      </c>
      <c r="G14" s="105">
        <v>-7.4011538062612459E-2</v>
      </c>
      <c r="H14" s="104">
        <v>129408.09445999996</v>
      </c>
      <c r="I14" s="104">
        <v>142916.4438700001</v>
      </c>
      <c r="J14" s="105">
        <v>0.1043856604671323</v>
      </c>
    </row>
    <row r="15" spans="3:10" x14ac:dyDescent="0.25">
      <c r="C15" s="96" t="s">
        <v>26</v>
      </c>
      <c r="D15" s="96" t="s">
        <v>27</v>
      </c>
      <c r="E15" s="104">
        <v>14697.232319999997</v>
      </c>
      <c r="F15" s="104">
        <v>19638.03888</v>
      </c>
      <c r="G15" s="105">
        <v>0.33617258354666896</v>
      </c>
      <c r="H15" s="104">
        <v>99764.626310000036</v>
      </c>
      <c r="I15" s="104">
        <v>68686.103049999991</v>
      </c>
      <c r="J15" s="105">
        <v>-0.3115184651063525</v>
      </c>
    </row>
    <row r="16" spans="3:10" x14ac:dyDescent="0.25">
      <c r="C16" s="96" t="s">
        <v>28</v>
      </c>
      <c r="D16" s="96" t="s">
        <v>29</v>
      </c>
      <c r="E16" s="104">
        <v>6920.0415500000017</v>
      </c>
      <c r="F16" s="104">
        <v>10075.048240000002</v>
      </c>
      <c r="G16" s="105">
        <v>0.45592308473928156</v>
      </c>
      <c r="H16" s="104">
        <v>52369.125640000049</v>
      </c>
      <c r="I16" s="104">
        <v>52946.289350000028</v>
      </c>
      <c r="J16" s="105">
        <v>1.1021068290648252E-2</v>
      </c>
    </row>
    <row r="17" spans="3:10" x14ac:dyDescent="0.25">
      <c r="C17" s="202" t="s">
        <v>189</v>
      </c>
      <c r="D17" s="202"/>
      <c r="E17" s="104">
        <v>10284.043850000016</v>
      </c>
      <c r="F17" s="104">
        <v>11397.513950000002</v>
      </c>
      <c r="G17" s="105">
        <v>0.10827162118722239</v>
      </c>
      <c r="H17" s="104">
        <v>60273.543069999963</v>
      </c>
      <c r="I17" s="104">
        <v>70157.32865000001</v>
      </c>
      <c r="J17" s="105">
        <v>0.16398215662419749</v>
      </c>
    </row>
    <row r="18" spans="3:10" x14ac:dyDescent="0.25">
      <c r="C18" s="206" t="s">
        <v>34</v>
      </c>
      <c r="D18" s="206"/>
      <c r="E18" s="106">
        <v>746283.1272000001</v>
      </c>
      <c r="F18" s="106">
        <v>719629.51651000022</v>
      </c>
      <c r="G18" s="107">
        <v>-3.5715145791922552E-2</v>
      </c>
      <c r="H18" s="106">
        <v>5516452.9275800027</v>
      </c>
      <c r="I18" s="106">
        <v>4727192.8810899993</v>
      </c>
      <c r="J18" s="107">
        <v>-0.14307382966036505</v>
      </c>
    </row>
    <row r="19" spans="3:10" x14ac:dyDescent="0.25">
      <c r="C19" s="96" t="s">
        <v>35</v>
      </c>
      <c r="D19" s="96" t="s">
        <v>36</v>
      </c>
      <c r="E19" s="104">
        <v>641951.60359000007</v>
      </c>
      <c r="F19" s="104">
        <v>636854.62910000025</v>
      </c>
      <c r="G19" s="105">
        <v>-7.9398111345090443E-3</v>
      </c>
      <c r="H19" s="104">
        <v>4897562.8612100016</v>
      </c>
      <c r="I19" s="104">
        <v>4223577.5143599994</v>
      </c>
      <c r="J19" s="105">
        <v>-0.1376164770008661</v>
      </c>
    </row>
    <row r="20" spans="3:10" x14ac:dyDescent="0.25">
      <c r="C20" s="96" t="s">
        <v>37</v>
      </c>
      <c r="D20" s="96" t="s">
        <v>38</v>
      </c>
      <c r="E20" s="104">
        <v>104035.55254</v>
      </c>
      <c r="F20" s="104">
        <v>82691.007679999995</v>
      </c>
      <c r="G20" s="105">
        <v>-0.20516587203968925</v>
      </c>
      <c r="H20" s="104">
        <v>618164.54227000067</v>
      </c>
      <c r="I20" s="104">
        <v>503227.02725000022</v>
      </c>
      <c r="J20" s="105">
        <v>-0.18593352927997328</v>
      </c>
    </row>
    <row r="21" spans="3:10" x14ac:dyDescent="0.25">
      <c r="C21" s="202" t="s">
        <v>189</v>
      </c>
      <c r="D21" s="202"/>
      <c r="E21" s="104">
        <v>295.9710700000287</v>
      </c>
      <c r="F21" s="104">
        <v>83.87972999997146</v>
      </c>
      <c r="G21" s="105">
        <v>-0.71659483475880492</v>
      </c>
      <c r="H21" s="104">
        <v>725.52410000038799</v>
      </c>
      <c r="I21" s="104">
        <v>388.33947999967495</v>
      </c>
      <c r="J21" s="105">
        <v>-0.46474627100675597</v>
      </c>
    </row>
    <row r="22" spans="3:10" x14ac:dyDescent="0.25">
      <c r="C22" s="206" t="s">
        <v>39</v>
      </c>
      <c r="D22" s="206"/>
      <c r="E22" s="106">
        <v>623650.86459000013</v>
      </c>
      <c r="F22" s="106">
        <v>574084.51158000005</v>
      </c>
      <c r="G22" s="107">
        <v>-7.947772676076692E-2</v>
      </c>
      <c r="H22" s="106">
        <v>3930492.8158900025</v>
      </c>
      <c r="I22" s="106">
        <v>4686365.7244299976</v>
      </c>
      <c r="J22" s="107">
        <v>0.19230995805009218</v>
      </c>
    </row>
    <row r="23" spans="3:10" x14ac:dyDescent="0.25">
      <c r="C23" s="96" t="s">
        <v>50</v>
      </c>
      <c r="D23" s="96" t="s">
        <v>51</v>
      </c>
      <c r="E23" s="104">
        <v>45060.784799999979</v>
      </c>
      <c r="F23" s="104">
        <v>47997.324279999993</v>
      </c>
      <c r="G23" s="105">
        <v>6.5168405145043448E-2</v>
      </c>
      <c r="H23" s="104">
        <v>250145.84069999988</v>
      </c>
      <c r="I23" s="104">
        <v>1430664.4144099988</v>
      </c>
      <c r="J23" s="105">
        <v>4.7193212183999327</v>
      </c>
    </row>
    <row r="24" spans="3:10" x14ac:dyDescent="0.25">
      <c r="C24" s="96" t="s">
        <v>40</v>
      </c>
      <c r="D24" s="96" t="s">
        <v>41</v>
      </c>
      <c r="E24" s="104">
        <v>227989.75041000018</v>
      </c>
      <c r="F24" s="104">
        <v>222905.86595999994</v>
      </c>
      <c r="G24" s="105">
        <v>-2.2298741241032798E-2</v>
      </c>
      <c r="H24" s="104">
        <v>1577252.6392000038</v>
      </c>
      <c r="I24" s="104">
        <v>1410193.8693199984</v>
      </c>
      <c r="J24" s="105">
        <v>-0.10591757193998994</v>
      </c>
    </row>
    <row r="25" spans="3:10" x14ac:dyDescent="0.25">
      <c r="C25" s="96" t="s">
        <v>42</v>
      </c>
      <c r="D25" s="96" t="s">
        <v>43</v>
      </c>
      <c r="E25" s="104">
        <v>110592.99678000006</v>
      </c>
      <c r="F25" s="104">
        <v>107089.77349000002</v>
      </c>
      <c r="G25" s="105">
        <v>-3.1676719069010442E-2</v>
      </c>
      <c r="H25" s="104">
        <v>699533.22190000035</v>
      </c>
      <c r="I25" s="104">
        <v>693493.22466000053</v>
      </c>
      <c r="J25" s="105">
        <v>-8.6343250769343044E-3</v>
      </c>
    </row>
    <row r="26" spans="3:10" x14ac:dyDescent="0.25">
      <c r="C26" s="96" t="s">
        <v>44</v>
      </c>
      <c r="D26" s="96" t="s">
        <v>45</v>
      </c>
      <c r="E26" s="104">
        <v>82372.967369999998</v>
      </c>
      <c r="F26" s="104">
        <v>63165.350829999996</v>
      </c>
      <c r="G26" s="105">
        <v>-0.23317864043581077</v>
      </c>
      <c r="H26" s="104">
        <v>454304.33181000006</v>
      </c>
      <c r="I26" s="104">
        <v>385680.93845000013</v>
      </c>
      <c r="J26" s="105">
        <v>-0.15105159373364663</v>
      </c>
    </row>
    <row r="27" spans="3:10" x14ac:dyDescent="0.25">
      <c r="C27" s="96" t="s">
        <v>46</v>
      </c>
      <c r="D27" s="96" t="s">
        <v>47</v>
      </c>
      <c r="E27" s="104">
        <v>80316.079249999908</v>
      </c>
      <c r="F27" s="104">
        <v>63823.506650000018</v>
      </c>
      <c r="G27" s="105">
        <v>-0.20534583801910261</v>
      </c>
      <c r="H27" s="104">
        <v>432690.41099999961</v>
      </c>
      <c r="I27" s="104">
        <v>358789.51946999953</v>
      </c>
      <c r="J27" s="105">
        <v>-0.17079392020545642</v>
      </c>
    </row>
    <row r="28" spans="3:10" x14ac:dyDescent="0.25">
      <c r="C28" s="96" t="s">
        <v>48</v>
      </c>
      <c r="D28" s="96" t="s">
        <v>49</v>
      </c>
      <c r="E28" s="104">
        <v>31603.420450000078</v>
      </c>
      <c r="F28" s="104">
        <v>31960.601670000033</v>
      </c>
      <c r="G28" s="105">
        <v>1.1301979814654969E-2</v>
      </c>
      <c r="H28" s="104">
        <v>212065.40276999967</v>
      </c>
      <c r="I28" s="104">
        <v>197659.11871999974</v>
      </c>
      <c r="J28" s="105">
        <v>-6.7933212404404267E-2</v>
      </c>
    </row>
    <row r="29" spans="3:10" x14ac:dyDescent="0.25">
      <c r="C29" s="96" t="s">
        <v>56</v>
      </c>
      <c r="D29" s="96" t="s">
        <v>57</v>
      </c>
      <c r="E29" s="104">
        <v>18511.73389</v>
      </c>
      <c r="F29" s="104">
        <v>19236.951190000003</v>
      </c>
      <c r="G29" s="105">
        <v>3.9176087140695384E-2</v>
      </c>
      <c r="H29" s="104">
        <v>149883.76879999987</v>
      </c>
      <c r="I29" s="104">
        <v>83165.38949000003</v>
      </c>
      <c r="J29" s="105">
        <v>-0.44513411855173407</v>
      </c>
    </row>
    <row r="30" spans="3:10" x14ac:dyDescent="0.25">
      <c r="C30" s="96" t="s">
        <v>52</v>
      </c>
      <c r="D30" s="96" t="s">
        <v>53</v>
      </c>
      <c r="E30" s="104">
        <v>10922.864779999993</v>
      </c>
      <c r="F30" s="104">
        <v>6723.7943200000018</v>
      </c>
      <c r="G30" s="105">
        <v>-0.3844294097358581</v>
      </c>
      <c r="H30" s="104">
        <v>69924.780589999966</v>
      </c>
      <c r="I30" s="104">
        <v>64377.84376000012</v>
      </c>
      <c r="J30" s="105">
        <v>-7.9327196784842263E-2</v>
      </c>
    </row>
    <row r="31" spans="3:10" x14ac:dyDescent="0.25">
      <c r="C31" s="96" t="s">
        <v>54</v>
      </c>
      <c r="D31" s="96" t="s">
        <v>55</v>
      </c>
      <c r="E31" s="104">
        <v>16045.632509999987</v>
      </c>
      <c r="F31" s="104">
        <v>11011.616089999998</v>
      </c>
      <c r="G31" s="105">
        <v>-0.31373125471137897</v>
      </c>
      <c r="H31" s="104">
        <v>78193.497200000042</v>
      </c>
      <c r="I31" s="104">
        <v>60740.977460000009</v>
      </c>
      <c r="J31" s="105">
        <v>-0.22319656192586848</v>
      </c>
    </row>
    <row r="32" spans="3:10" x14ac:dyDescent="0.25">
      <c r="C32" s="202" t="s">
        <v>189</v>
      </c>
      <c r="D32" s="202"/>
      <c r="E32" s="104">
        <v>234.63434999988567</v>
      </c>
      <c r="F32" s="104">
        <v>169.72710000007828</v>
      </c>
      <c r="G32" s="105">
        <v>-0.2766314906570117</v>
      </c>
      <c r="H32" s="104">
        <v>6498.9219199991057</v>
      </c>
      <c r="I32" s="104">
        <v>1600.4286900002917</v>
      </c>
      <c r="J32" s="105">
        <v>-0.75373935712701845</v>
      </c>
    </row>
    <row r="33" spans="3:10" x14ac:dyDescent="0.25">
      <c r="C33" s="206" t="s">
        <v>58</v>
      </c>
      <c r="D33" s="206"/>
      <c r="E33" s="106">
        <v>22271.357589999996</v>
      </c>
      <c r="F33" s="106">
        <v>20201.741239999996</v>
      </c>
      <c r="G33" s="107">
        <v>-9.2927265059462444E-2</v>
      </c>
      <c r="H33" s="106">
        <v>114790.91961999999</v>
      </c>
      <c r="I33" s="106">
        <v>124654.17959000003</v>
      </c>
      <c r="J33" s="107">
        <v>8.5923695033118017E-2</v>
      </c>
    </row>
    <row r="34" spans="3:10" x14ac:dyDescent="0.25">
      <c r="C34" s="96" t="s">
        <v>59</v>
      </c>
      <c r="D34" s="96" t="s">
        <v>60</v>
      </c>
      <c r="E34" s="104">
        <v>5097.5940099999998</v>
      </c>
      <c r="F34" s="104">
        <v>8923.7926500000031</v>
      </c>
      <c r="G34" s="105">
        <v>0.75058912743818207</v>
      </c>
      <c r="H34" s="104">
        <v>28785.91692</v>
      </c>
      <c r="I34" s="104">
        <v>53659.393819999983</v>
      </c>
      <c r="J34" s="105">
        <v>0.86408492628971234</v>
      </c>
    </row>
    <row r="35" spans="3:10" x14ac:dyDescent="0.25">
      <c r="C35" s="96" t="s">
        <v>63</v>
      </c>
      <c r="D35" s="96" t="s">
        <v>64</v>
      </c>
      <c r="E35" s="104">
        <v>6687.9587199999987</v>
      </c>
      <c r="F35" s="104">
        <v>3801.2581100000002</v>
      </c>
      <c r="G35" s="105">
        <v>-0.43162655914239839</v>
      </c>
      <c r="H35" s="104">
        <v>38316.121799999979</v>
      </c>
      <c r="I35" s="104">
        <v>27746.219080000021</v>
      </c>
      <c r="J35" s="105">
        <v>-0.27586045307956936</v>
      </c>
    </row>
    <row r="36" spans="3:10" x14ac:dyDescent="0.25">
      <c r="C36" s="96" t="s">
        <v>61</v>
      </c>
      <c r="D36" s="96" t="s">
        <v>62</v>
      </c>
      <c r="E36" s="104">
        <v>6089.5327800000005</v>
      </c>
      <c r="F36" s="104">
        <v>3281.9307799999988</v>
      </c>
      <c r="G36" s="105">
        <v>-0.46105376248586372</v>
      </c>
      <c r="H36" s="104">
        <v>25735.728560000018</v>
      </c>
      <c r="I36" s="104">
        <v>20978.722659999999</v>
      </c>
      <c r="J36" s="105">
        <v>-0.18484053750060281</v>
      </c>
    </row>
    <row r="37" spans="3:10" x14ac:dyDescent="0.25">
      <c r="C37" s="96" t="s">
        <v>65</v>
      </c>
      <c r="D37" s="96" t="s">
        <v>66</v>
      </c>
      <c r="E37" s="104">
        <v>1924.5860400000001</v>
      </c>
      <c r="F37" s="104">
        <v>1997.6867899999997</v>
      </c>
      <c r="G37" s="105">
        <v>3.7982583517024576E-2</v>
      </c>
      <c r="H37" s="104">
        <v>6616.5011400000003</v>
      </c>
      <c r="I37" s="104">
        <v>9630.6387000000013</v>
      </c>
      <c r="J37" s="105">
        <v>0.45554855900772973</v>
      </c>
    </row>
    <row r="38" spans="3:10" x14ac:dyDescent="0.25">
      <c r="C38" s="96" t="s">
        <v>67</v>
      </c>
      <c r="D38" s="96" t="s">
        <v>68</v>
      </c>
      <c r="E38" s="104">
        <v>998.74282999999991</v>
      </c>
      <c r="F38" s="104">
        <v>1064.5397399999999</v>
      </c>
      <c r="G38" s="105">
        <v>6.5879732022707013E-2</v>
      </c>
      <c r="H38" s="104">
        <v>6592.6490500000027</v>
      </c>
      <c r="I38" s="104">
        <v>5495.7088800000001</v>
      </c>
      <c r="J38" s="105">
        <v>-0.16638837615662283</v>
      </c>
    </row>
    <row r="39" spans="3:10" x14ac:dyDescent="0.25">
      <c r="C39" s="202" t="s">
        <v>189</v>
      </c>
      <c r="D39" s="202"/>
      <c r="E39" s="104">
        <v>1472.943209999996</v>
      </c>
      <c r="F39" s="104">
        <v>1132.5331699999936</v>
      </c>
      <c r="G39" s="105">
        <v>-0.231108733649007</v>
      </c>
      <c r="H39" s="104">
        <v>8744.0021499999821</v>
      </c>
      <c r="I39" s="104">
        <v>7143.4964500000206</v>
      </c>
      <c r="J39" s="105">
        <v>-0.18304040558818535</v>
      </c>
    </row>
    <row r="40" spans="3:10" x14ac:dyDescent="0.25">
      <c r="C40" s="202" t="s">
        <v>71</v>
      </c>
      <c r="D40" s="202"/>
      <c r="E40" s="109">
        <v>1929.5992699999224</v>
      </c>
      <c r="F40" s="110">
        <v>531.88477999950555</v>
      </c>
      <c r="G40" s="105">
        <v>-0.72435479828952931</v>
      </c>
      <c r="H40" s="110">
        <v>15736.602899995007</v>
      </c>
      <c r="I40" s="110">
        <v>6442.2654499968485</v>
      </c>
      <c r="J40" s="105">
        <v>-0.59061904968073553</v>
      </c>
    </row>
    <row r="41" spans="3:10" x14ac:dyDescent="0.25">
      <c r="C41" s="204" t="s">
        <v>72</v>
      </c>
      <c r="D41" s="204"/>
      <c r="E41" s="102">
        <v>2218609.8929299996</v>
      </c>
      <c r="F41" s="102">
        <v>2419201.8930199998</v>
      </c>
      <c r="G41" s="103">
        <v>9.0413371331851886E-2</v>
      </c>
      <c r="H41" s="102">
        <v>15943447.172729991</v>
      </c>
      <c r="I41" s="102">
        <v>15567694.681470001</v>
      </c>
      <c r="J41" s="103">
        <v>-2.3567832426019213E-2</v>
      </c>
    </row>
    <row r="42" spans="3:10" x14ac:dyDescent="0.25">
      <c r="C42" s="96" t="s">
        <v>73</v>
      </c>
      <c r="D42" s="96" t="s">
        <v>74</v>
      </c>
      <c r="E42" s="104">
        <v>1086750.5964700002</v>
      </c>
      <c r="F42" s="104">
        <v>1415789.6074100006</v>
      </c>
      <c r="G42" s="105">
        <v>0.30277325083491091</v>
      </c>
      <c r="H42" s="104">
        <v>7975238.9380100034</v>
      </c>
      <c r="I42" s="104">
        <v>8800442.8477200028</v>
      </c>
      <c r="J42" s="105">
        <v>0.10347074440329004</v>
      </c>
    </row>
    <row r="43" spans="3:10" x14ac:dyDescent="0.25">
      <c r="C43" s="96" t="s">
        <v>75</v>
      </c>
      <c r="D43" s="96" t="s">
        <v>76</v>
      </c>
      <c r="E43" s="104">
        <v>397022.25054999988</v>
      </c>
      <c r="F43" s="104">
        <v>322704.93378999992</v>
      </c>
      <c r="G43" s="105">
        <v>-0.18718678022969054</v>
      </c>
      <c r="H43" s="104">
        <v>2865471.1710499967</v>
      </c>
      <c r="I43" s="104">
        <v>2527148.9047499988</v>
      </c>
      <c r="J43" s="105">
        <v>-0.11806863377935373</v>
      </c>
    </row>
    <row r="44" spans="3:10" x14ac:dyDescent="0.25">
      <c r="C44" s="96" t="s">
        <v>77</v>
      </c>
      <c r="D44" s="96" t="s">
        <v>78</v>
      </c>
      <c r="E44" s="104">
        <v>287290.90136999992</v>
      </c>
      <c r="F44" s="104">
        <v>363252.21753999998</v>
      </c>
      <c r="G44" s="105">
        <v>0.26440557569962864</v>
      </c>
      <c r="H44" s="104">
        <v>2228252.0495000007</v>
      </c>
      <c r="I44" s="104">
        <v>2088201.1844999993</v>
      </c>
      <c r="J44" s="105">
        <v>-6.2852344298943888E-2</v>
      </c>
    </row>
    <row r="45" spans="3:10" x14ac:dyDescent="0.25">
      <c r="C45" s="96" t="s">
        <v>79</v>
      </c>
      <c r="D45" s="96" t="s">
        <v>80</v>
      </c>
      <c r="E45" s="104">
        <v>179888.30336999998</v>
      </c>
      <c r="F45" s="104">
        <v>67302.61745000002</v>
      </c>
      <c r="G45" s="105">
        <v>-0.62586440480474237</v>
      </c>
      <c r="H45" s="104">
        <v>1078282.4644400002</v>
      </c>
      <c r="I45" s="104">
        <v>705101.43817000021</v>
      </c>
      <c r="J45" s="105">
        <v>-0.34608837533475928</v>
      </c>
    </row>
    <row r="46" spans="3:10" x14ac:dyDescent="0.25">
      <c r="C46" s="96" t="s">
        <v>81</v>
      </c>
      <c r="D46" s="96" t="s">
        <v>81</v>
      </c>
      <c r="E46" s="104">
        <v>103013.06501000001</v>
      </c>
      <c r="F46" s="104">
        <v>91853.979170000021</v>
      </c>
      <c r="G46" s="105">
        <v>-0.10832689852415046</v>
      </c>
      <c r="H46" s="104">
        <v>729738.66472</v>
      </c>
      <c r="I46" s="104">
        <v>566857.05132000009</v>
      </c>
      <c r="J46" s="105">
        <v>-0.22320540389962401</v>
      </c>
    </row>
    <row r="47" spans="3:10" x14ac:dyDescent="0.25">
      <c r="C47" s="96" t="s">
        <v>84</v>
      </c>
      <c r="D47" s="96" t="s">
        <v>85</v>
      </c>
      <c r="E47" s="104">
        <v>24107.1538</v>
      </c>
      <c r="F47" s="104">
        <v>30920.284099999997</v>
      </c>
      <c r="G47" s="105">
        <v>0.28261861008245598</v>
      </c>
      <c r="H47" s="104">
        <v>120402.22021000001</v>
      </c>
      <c r="I47" s="104">
        <v>167972.86929000003</v>
      </c>
      <c r="J47" s="105">
        <v>0.39509777308947858</v>
      </c>
    </row>
    <row r="48" spans="3:10" x14ac:dyDescent="0.25">
      <c r="C48" s="96" t="s">
        <v>82</v>
      </c>
      <c r="D48" s="96" t="s">
        <v>83</v>
      </c>
      <c r="E48" s="104">
        <v>50173.891790000009</v>
      </c>
      <c r="F48" s="104">
        <v>34131.492039999997</v>
      </c>
      <c r="G48" s="105">
        <v>-0.31973600567292187</v>
      </c>
      <c r="H48" s="104">
        <v>198092.83072000003</v>
      </c>
      <c r="I48" s="104">
        <v>144886.40703</v>
      </c>
      <c r="J48" s="105">
        <v>-0.26859338370102936</v>
      </c>
    </row>
    <row r="49" spans="3:10" x14ac:dyDescent="0.25">
      <c r="C49" s="96" t="s">
        <v>88</v>
      </c>
      <c r="D49" s="96" t="s">
        <v>89</v>
      </c>
      <c r="E49" s="104">
        <v>15456.481679999999</v>
      </c>
      <c r="F49" s="104">
        <v>18035.120739999998</v>
      </c>
      <c r="G49" s="105">
        <v>0.16683221404368137</v>
      </c>
      <c r="H49" s="104">
        <v>139180.41954999999</v>
      </c>
      <c r="I49" s="104">
        <v>95521.38532999999</v>
      </c>
      <c r="J49" s="105">
        <v>-0.31368661167396233</v>
      </c>
    </row>
    <row r="50" spans="3:10" x14ac:dyDescent="0.25">
      <c r="C50" s="96" t="s">
        <v>96</v>
      </c>
      <c r="D50" s="96" t="s">
        <v>97</v>
      </c>
      <c r="E50" s="104">
        <v>12657.042220000001</v>
      </c>
      <c r="F50" s="104">
        <v>12257.818869999999</v>
      </c>
      <c r="G50" s="105">
        <v>-3.1541598981882989E-2</v>
      </c>
      <c r="H50" s="104">
        <v>77123.505959999995</v>
      </c>
      <c r="I50" s="104">
        <v>71280.293219999978</v>
      </c>
      <c r="J50" s="105">
        <v>-7.5764355720947016E-2</v>
      </c>
    </row>
    <row r="51" spans="3:10" x14ac:dyDescent="0.25">
      <c r="C51" s="96" t="s">
        <v>94</v>
      </c>
      <c r="D51" s="96" t="s">
        <v>95</v>
      </c>
      <c r="E51" s="104">
        <v>11075.859030000001</v>
      </c>
      <c r="F51" s="104">
        <v>11655.649529999999</v>
      </c>
      <c r="G51" s="105">
        <v>5.2347226380326843E-2</v>
      </c>
      <c r="H51" s="104">
        <v>56182.679810000001</v>
      </c>
      <c r="I51" s="104">
        <v>55201.513280000014</v>
      </c>
      <c r="J51" s="105">
        <v>-1.7463861341575754E-2</v>
      </c>
    </row>
    <row r="52" spans="3:10" x14ac:dyDescent="0.25">
      <c r="C52" s="96" t="s">
        <v>86</v>
      </c>
      <c r="D52" s="96" t="s">
        <v>87</v>
      </c>
      <c r="E52" s="104">
        <v>12789.823780000004</v>
      </c>
      <c r="F52" s="104">
        <v>4950.0885399999997</v>
      </c>
      <c r="G52" s="105">
        <v>-0.61296663463489898</v>
      </c>
      <c r="H52" s="104">
        <v>100607.15325999996</v>
      </c>
      <c r="I52" s="104">
        <v>52697.227760000016</v>
      </c>
      <c r="J52" s="105">
        <v>-0.4762079429499998</v>
      </c>
    </row>
    <row r="53" spans="3:10" x14ac:dyDescent="0.25">
      <c r="C53" s="96" t="s">
        <v>92</v>
      </c>
      <c r="D53" s="96" t="s">
        <v>93</v>
      </c>
      <c r="E53" s="104">
        <v>7349.6495300000015</v>
      </c>
      <c r="F53" s="104">
        <v>7521.683649999999</v>
      </c>
      <c r="G53" s="105">
        <v>2.3407118842576635E-2</v>
      </c>
      <c r="H53" s="104">
        <v>38903.655139999995</v>
      </c>
      <c r="I53" s="104">
        <v>50194.626749999989</v>
      </c>
      <c r="J53" s="105">
        <v>0.29022906894912381</v>
      </c>
    </row>
    <row r="54" spans="3:10" x14ac:dyDescent="0.25">
      <c r="C54" s="202" t="s">
        <v>189</v>
      </c>
      <c r="D54" s="202"/>
      <c r="E54" s="104">
        <v>31034.874329999584</v>
      </c>
      <c r="F54" s="104">
        <v>38826.400189999295</v>
      </c>
      <c r="G54" s="105">
        <v>0.25105711004823056</v>
      </c>
      <c r="H54" s="104">
        <v>335971.4203599898</v>
      </c>
      <c r="I54" s="104">
        <v>242188.93234999967</v>
      </c>
      <c r="J54" s="105">
        <v>-0.27913829071979751</v>
      </c>
    </row>
    <row r="55" spans="3:10" x14ac:dyDescent="0.25">
      <c r="C55" s="101" t="s">
        <v>106</v>
      </c>
      <c r="D55" s="101"/>
      <c r="E55" s="102">
        <v>798820.11002999987</v>
      </c>
      <c r="F55" s="102">
        <v>745377.17031000031</v>
      </c>
      <c r="G55" s="103">
        <v>-6.6902346409371816E-2</v>
      </c>
      <c r="H55" s="102">
        <v>4910897.1614999985</v>
      </c>
      <c r="I55" s="102">
        <v>4448588.3553699991</v>
      </c>
      <c r="J55" s="103">
        <v>-9.4139378391868117E-2</v>
      </c>
    </row>
    <row r="56" spans="3:10" x14ac:dyDescent="0.25">
      <c r="C56" s="96" t="s">
        <v>107</v>
      </c>
      <c r="D56" s="96" t="s">
        <v>108</v>
      </c>
      <c r="E56" s="104">
        <v>114896.39303999997</v>
      </c>
      <c r="F56" s="104">
        <v>125873.06554000003</v>
      </c>
      <c r="G56" s="105">
        <v>9.553539680030379E-2</v>
      </c>
      <c r="H56" s="104">
        <v>873377.1533100002</v>
      </c>
      <c r="I56" s="104">
        <v>826806.20647000067</v>
      </c>
      <c r="J56" s="105">
        <v>-5.3322836146447068E-2</v>
      </c>
    </row>
    <row r="57" spans="3:10" x14ac:dyDescent="0.25">
      <c r="C57" s="96" t="s">
        <v>109</v>
      </c>
      <c r="D57" s="96" t="s">
        <v>110</v>
      </c>
      <c r="E57" s="104">
        <v>84421.154110000003</v>
      </c>
      <c r="F57" s="104">
        <v>85658.65735000011</v>
      </c>
      <c r="G57" s="105">
        <v>1.4658686593974441E-2</v>
      </c>
      <c r="H57" s="104">
        <v>662071.35239999939</v>
      </c>
      <c r="I57" s="104">
        <v>629692.41527999984</v>
      </c>
      <c r="J57" s="105">
        <v>-4.890550996146617E-2</v>
      </c>
    </row>
    <row r="58" spans="3:10" x14ac:dyDescent="0.25">
      <c r="C58" s="96" t="s">
        <v>115</v>
      </c>
      <c r="D58" s="96" t="s">
        <v>116</v>
      </c>
      <c r="E58" s="104">
        <v>117640.33229000001</v>
      </c>
      <c r="F58" s="104">
        <v>91427.197880000007</v>
      </c>
      <c r="G58" s="105">
        <v>-0.22282438258828552</v>
      </c>
      <c r="H58" s="104">
        <v>464942.64128000004</v>
      </c>
      <c r="I58" s="104">
        <v>495731.93154000002</v>
      </c>
      <c r="J58" s="105">
        <v>6.6221696025204752E-2</v>
      </c>
    </row>
    <row r="59" spans="3:10" x14ac:dyDescent="0.25">
      <c r="C59" s="96" t="s">
        <v>111</v>
      </c>
      <c r="D59" s="96" t="s">
        <v>112</v>
      </c>
      <c r="E59" s="104">
        <v>107145.60617000006</v>
      </c>
      <c r="F59" s="104">
        <v>86489.394230000005</v>
      </c>
      <c r="G59" s="105">
        <v>-0.19278636500713206</v>
      </c>
      <c r="H59" s="104">
        <v>639607.42403999984</v>
      </c>
      <c r="I59" s="104">
        <v>442444.9977299996</v>
      </c>
      <c r="J59" s="105">
        <v>-0.30825537493709593</v>
      </c>
    </row>
    <row r="60" spans="3:10" x14ac:dyDescent="0.25">
      <c r="C60" s="96" t="s">
        <v>113</v>
      </c>
      <c r="D60" s="96" t="s">
        <v>114</v>
      </c>
      <c r="E60" s="104">
        <v>48128.76403000002</v>
      </c>
      <c r="F60" s="104">
        <v>51908.419960000014</v>
      </c>
      <c r="G60" s="105">
        <v>7.8532162754980095E-2</v>
      </c>
      <c r="H60" s="104">
        <v>374509.36413000012</v>
      </c>
      <c r="I60" s="104">
        <v>360390.10426999978</v>
      </c>
      <c r="J60" s="105">
        <v>-3.7700685783384702E-2</v>
      </c>
    </row>
    <row r="61" spans="3:10" x14ac:dyDescent="0.25">
      <c r="C61" s="96" t="s">
        <v>121</v>
      </c>
      <c r="D61" s="96" t="s">
        <v>122</v>
      </c>
      <c r="E61" s="104">
        <v>76875.942419999992</v>
      </c>
      <c r="F61" s="104">
        <v>59748.037770000017</v>
      </c>
      <c r="G61" s="105">
        <v>-0.22279928038376789</v>
      </c>
      <c r="H61" s="104">
        <v>420324.61737999966</v>
      </c>
      <c r="I61" s="104">
        <v>338540.21592999971</v>
      </c>
      <c r="J61" s="105">
        <v>-0.19457437910676012</v>
      </c>
    </row>
    <row r="62" spans="3:10" x14ac:dyDescent="0.25">
      <c r="C62" s="96" t="s">
        <v>119</v>
      </c>
      <c r="D62" s="96" t="s">
        <v>120</v>
      </c>
      <c r="E62" s="104">
        <v>68868.656180000005</v>
      </c>
      <c r="F62" s="104">
        <v>29178.443090000001</v>
      </c>
      <c r="G62" s="105">
        <v>-0.57631751934091535</v>
      </c>
      <c r="H62" s="104">
        <v>324457.29274000024</v>
      </c>
      <c r="I62" s="104">
        <v>235567.7921600001</v>
      </c>
      <c r="J62" s="105">
        <v>-0.27396363887937208</v>
      </c>
    </row>
    <row r="63" spans="3:10" x14ac:dyDescent="0.25">
      <c r="C63" s="96" t="s">
        <v>117</v>
      </c>
      <c r="D63" s="96" t="s">
        <v>118</v>
      </c>
      <c r="E63" s="104">
        <v>28332.012750000002</v>
      </c>
      <c r="F63" s="104">
        <v>24993.301299999996</v>
      </c>
      <c r="G63" s="105">
        <v>-0.11784236719997968</v>
      </c>
      <c r="H63" s="104">
        <v>149990.69571</v>
      </c>
      <c r="I63" s="104">
        <v>125058.05307000001</v>
      </c>
      <c r="J63" s="105">
        <v>-0.16622792848568479</v>
      </c>
    </row>
    <row r="64" spans="3:10" x14ac:dyDescent="0.25">
      <c r="C64" s="96" t="s">
        <v>123</v>
      </c>
      <c r="D64" s="96" t="s">
        <v>124</v>
      </c>
      <c r="E64" s="104">
        <v>9232.4991899999986</v>
      </c>
      <c r="F64" s="104">
        <v>13686.099820000001</v>
      </c>
      <c r="G64" s="105">
        <v>0.48238299710048532</v>
      </c>
      <c r="H64" s="104">
        <v>73657.339800000002</v>
      </c>
      <c r="I64" s="104">
        <v>104891.56887999996</v>
      </c>
      <c r="J64" s="105">
        <v>0.42404774819195901</v>
      </c>
    </row>
    <row r="65" spans="3:10" x14ac:dyDescent="0.25">
      <c r="C65" s="96" t="s">
        <v>135</v>
      </c>
      <c r="D65" s="96" t="s">
        <v>136</v>
      </c>
      <c r="E65" s="104">
        <v>15633.357549999999</v>
      </c>
      <c r="F65" s="104">
        <v>33034.379959999998</v>
      </c>
      <c r="G65" s="105">
        <v>1.1130700717581936</v>
      </c>
      <c r="H65" s="104">
        <v>48207.217899999981</v>
      </c>
      <c r="I65" s="104">
        <v>65783.567189999987</v>
      </c>
      <c r="J65" s="105">
        <v>0.3645999511205979</v>
      </c>
    </row>
    <row r="66" spans="3:10" x14ac:dyDescent="0.25">
      <c r="C66" s="96" t="s">
        <v>125</v>
      </c>
      <c r="D66" s="96" t="s">
        <v>126</v>
      </c>
      <c r="E66" s="104">
        <v>10441.718979999998</v>
      </c>
      <c r="F66" s="104">
        <v>12196.279400000003</v>
      </c>
      <c r="G66" s="105">
        <v>0.168033675619951</v>
      </c>
      <c r="H66" s="104">
        <v>69651.187120000017</v>
      </c>
      <c r="I66" s="104">
        <v>60626.800590000013</v>
      </c>
      <c r="J66" s="105">
        <v>-0.12956543747706911</v>
      </c>
    </row>
    <row r="67" spans="3:10" x14ac:dyDescent="0.25">
      <c r="C67" s="96" t="s">
        <v>131</v>
      </c>
      <c r="D67" s="96" t="s">
        <v>132</v>
      </c>
      <c r="E67" s="104">
        <v>5375.7453000000023</v>
      </c>
      <c r="F67" s="104">
        <v>6529.2237600000017</v>
      </c>
      <c r="G67" s="105">
        <v>0.21457089122135287</v>
      </c>
      <c r="H67" s="104">
        <v>72026.005240000057</v>
      </c>
      <c r="I67" s="104">
        <v>49065.334619999987</v>
      </c>
      <c r="J67" s="105">
        <v>-0.31878306374887955</v>
      </c>
    </row>
    <row r="68" spans="3:10" x14ac:dyDescent="0.25">
      <c r="C68" s="202" t="s">
        <v>191</v>
      </c>
      <c r="D68" s="202"/>
      <c r="E68" s="104">
        <v>27613.175959999848</v>
      </c>
      <c r="F68" s="104">
        <v>25715.480230000157</v>
      </c>
      <c r="G68" s="105">
        <v>-6.8724283390967852E-2</v>
      </c>
      <c r="H68" s="104">
        <v>155869.30340999996</v>
      </c>
      <c r="I68" s="104">
        <v>163733.90534999972</v>
      </c>
      <c r="J68" s="105">
        <v>5.0456387293350786E-2</v>
      </c>
    </row>
    <row r="69" spans="3:10" x14ac:dyDescent="0.25">
      <c r="C69" s="202" t="s">
        <v>175</v>
      </c>
      <c r="D69" s="202"/>
      <c r="E69" s="104">
        <v>714605.3579699999</v>
      </c>
      <c r="F69" s="104">
        <v>646437.98029000033</v>
      </c>
      <c r="G69" s="105">
        <v>-9.5391640882241086E-2</v>
      </c>
      <c r="H69" s="104">
        <v>4328691.5944599994</v>
      </c>
      <c r="I69" s="104">
        <v>3898332.8930799994</v>
      </c>
      <c r="J69" s="105">
        <v>-9.942004228963483E-2</v>
      </c>
    </row>
    <row r="70" spans="3:10" x14ac:dyDescent="0.25">
      <c r="C70" s="96" t="s">
        <v>146</v>
      </c>
      <c r="D70" s="96" t="s">
        <v>147</v>
      </c>
      <c r="E70" s="104">
        <v>20127.765449999999</v>
      </c>
      <c r="F70" s="104">
        <v>45032.444029999991</v>
      </c>
      <c r="G70" s="105">
        <v>1.2373295307850476</v>
      </c>
      <c r="H70" s="104">
        <v>283531.40295999992</v>
      </c>
      <c r="I70" s="104">
        <v>261994.75409000003</v>
      </c>
      <c r="J70" s="105">
        <v>-7.5958601569922887E-2</v>
      </c>
    </row>
    <row r="71" spans="3:10" x14ac:dyDescent="0.25">
      <c r="C71" s="96" t="s">
        <v>144</v>
      </c>
      <c r="D71" s="96" t="s">
        <v>145</v>
      </c>
      <c r="E71" s="104">
        <v>58016.292860000001</v>
      </c>
      <c r="F71" s="104">
        <v>46430.508289999991</v>
      </c>
      <c r="G71" s="105">
        <v>-0.19969880871150875</v>
      </c>
      <c r="H71" s="104">
        <v>258360.07244000002</v>
      </c>
      <c r="I71" s="104">
        <v>242206.92508999998</v>
      </c>
      <c r="J71" s="105">
        <v>-6.2521840923199748E-2</v>
      </c>
    </row>
    <row r="72" spans="3:10" x14ac:dyDescent="0.25">
      <c r="C72" s="96" t="s">
        <v>150</v>
      </c>
      <c r="D72" s="96" t="s">
        <v>151</v>
      </c>
      <c r="E72" s="104">
        <v>4017.8925700000009</v>
      </c>
      <c r="F72" s="104">
        <v>4917.0843299999988</v>
      </c>
      <c r="G72" s="105">
        <v>0.22379686473299551</v>
      </c>
      <c r="H72" s="104">
        <v>26660.600140000006</v>
      </c>
      <c r="I72" s="104">
        <v>28236.823840000008</v>
      </c>
      <c r="J72" s="105">
        <v>5.9121838657905094E-2</v>
      </c>
    </row>
    <row r="73" spans="3:10" x14ac:dyDescent="0.25">
      <c r="C73" s="96" t="s">
        <v>148</v>
      </c>
      <c r="D73" s="96" t="s">
        <v>149</v>
      </c>
      <c r="E73" s="104">
        <v>1295.8624200000002</v>
      </c>
      <c r="F73" s="104">
        <v>977.39656000000002</v>
      </c>
      <c r="G73" s="105">
        <v>-0.2457559190581359</v>
      </c>
      <c r="H73" s="104">
        <v>6398.9928600000012</v>
      </c>
      <c r="I73" s="104">
        <v>7113.3824499999992</v>
      </c>
      <c r="J73" s="105">
        <v>0.11164094188409483</v>
      </c>
    </row>
    <row r="74" spans="3:10" x14ac:dyDescent="0.25">
      <c r="C74" s="202" t="s">
        <v>189</v>
      </c>
      <c r="D74" s="202"/>
      <c r="E74" s="104">
        <v>756.9387599999684</v>
      </c>
      <c r="F74" s="104">
        <v>1581.7568099999989</v>
      </c>
      <c r="G74" s="105">
        <v>1.0896760657362361</v>
      </c>
      <c r="H74" s="104">
        <v>7254.4986399992349</v>
      </c>
      <c r="I74" s="104">
        <v>10703.576819999662</v>
      </c>
      <c r="J74" s="105">
        <v>0.47543990993163804</v>
      </c>
    </row>
    <row r="75" spans="3:10" x14ac:dyDescent="0.25">
      <c r="C75" s="101" t="s">
        <v>156</v>
      </c>
      <c r="D75" s="101"/>
      <c r="E75" s="102">
        <v>78383.114880000008</v>
      </c>
      <c r="F75" s="102">
        <v>22810.586399999993</v>
      </c>
      <c r="G75" s="103">
        <v>-0.70898596674906744</v>
      </c>
      <c r="H75" s="102">
        <v>425382.62729999993</v>
      </c>
      <c r="I75" s="102">
        <v>221986.33635999996</v>
      </c>
      <c r="J75" s="103">
        <v>-0.47814903074674769</v>
      </c>
    </row>
    <row r="76" spans="3:10" x14ac:dyDescent="0.25">
      <c r="C76" s="96" t="s">
        <v>157</v>
      </c>
      <c r="D76" s="96" t="s">
        <v>158</v>
      </c>
      <c r="E76" s="104">
        <v>72215.766640000016</v>
      </c>
      <c r="F76" s="104">
        <v>18107.039469999992</v>
      </c>
      <c r="G76" s="105">
        <v>-0.74926473383209125</v>
      </c>
      <c r="H76" s="104">
        <v>378229.5067899999</v>
      </c>
      <c r="I76" s="104">
        <v>175497.92295999994</v>
      </c>
      <c r="J76" s="105">
        <v>-0.53600150223752985</v>
      </c>
    </row>
    <row r="77" spans="3:10" x14ac:dyDescent="0.25">
      <c r="C77" s="96" t="s">
        <v>159</v>
      </c>
      <c r="D77" s="96" t="s">
        <v>160</v>
      </c>
      <c r="E77" s="104">
        <v>5886.7289399999991</v>
      </c>
      <c r="F77" s="104">
        <v>4382.7486899999994</v>
      </c>
      <c r="G77" s="105">
        <v>-0.2554865809737793</v>
      </c>
      <c r="H77" s="104">
        <v>45551.833280000013</v>
      </c>
      <c r="I77" s="104">
        <v>44757.504490000014</v>
      </c>
      <c r="J77" s="105">
        <v>-1.7437910459440445E-2</v>
      </c>
    </row>
    <row r="78" spans="3:10" x14ac:dyDescent="0.25">
      <c r="C78" s="202" t="s">
        <v>210</v>
      </c>
      <c r="D78" s="202"/>
      <c r="E78" s="110">
        <v>280.61929999999302</v>
      </c>
      <c r="F78" s="110">
        <v>320.79824000000099</v>
      </c>
      <c r="G78" s="105">
        <v>0.14317953184263865</v>
      </c>
      <c r="H78" s="110">
        <v>1601.2872300000236</v>
      </c>
      <c r="I78" s="110">
        <v>1730.9089100000056</v>
      </c>
      <c r="J78" s="105">
        <v>8.0948425473910818E-2</v>
      </c>
    </row>
    <row r="79" spans="3:10" x14ac:dyDescent="0.25">
      <c r="C79" s="111" t="s">
        <v>200</v>
      </c>
      <c r="D79" s="111"/>
      <c r="E79" s="106">
        <v>44764.635999999991</v>
      </c>
      <c r="F79" s="106">
        <v>29568.002250000005</v>
      </c>
      <c r="G79" s="107">
        <v>-0.33947855065771093</v>
      </c>
      <c r="H79" s="106">
        <v>309424.43828</v>
      </c>
      <c r="I79" s="106">
        <v>216781.60952999999</v>
      </c>
      <c r="J79" s="107">
        <v>-0.29940372281185812</v>
      </c>
    </row>
    <row r="80" spans="3:10" x14ac:dyDescent="0.25">
      <c r="C80" s="96" t="s">
        <v>162</v>
      </c>
      <c r="E80" s="104">
        <v>10553.004869999999</v>
      </c>
      <c r="F80" s="104">
        <v>3607.3188700000001</v>
      </c>
      <c r="G80" s="105">
        <v>-0.65817140099547777</v>
      </c>
      <c r="H80" s="104">
        <v>54093.915509999999</v>
      </c>
      <c r="I80" s="104">
        <v>33064.097600000001</v>
      </c>
      <c r="J80" s="105">
        <v>-0.38876494170795139</v>
      </c>
    </row>
    <row r="81" spans="3:11" x14ac:dyDescent="0.25">
      <c r="C81" s="96" t="s">
        <v>163</v>
      </c>
      <c r="E81" s="104">
        <v>34020.029369999997</v>
      </c>
      <c r="F81" s="104">
        <v>25774.50909</v>
      </c>
      <c r="G81" s="105">
        <v>-0.24237252091472836</v>
      </c>
      <c r="H81" s="104">
        <v>253684.54227999999</v>
      </c>
      <c r="I81" s="104">
        <v>177448.31586</v>
      </c>
      <c r="J81" s="105">
        <v>-0.30051585222664279</v>
      </c>
    </row>
    <row r="82" spans="3:11" x14ac:dyDescent="0.25">
      <c r="C82" s="96" t="s">
        <v>164</v>
      </c>
      <c r="E82" s="104">
        <v>191.60176000000001</v>
      </c>
      <c r="F82" s="104">
        <v>186.17428999999998</v>
      </c>
      <c r="G82" s="105">
        <v>-2.8326827477994084E-2</v>
      </c>
      <c r="H82" s="104">
        <v>1645.9804900000001</v>
      </c>
      <c r="I82" s="104">
        <v>6269.1960699999991</v>
      </c>
      <c r="J82" s="105">
        <v>2.8087912390747709</v>
      </c>
    </row>
    <row r="83" spans="3:11" x14ac:dyDescent="0.25">
      <c r="C83" s="207" t="s">
        <v>165</v>
      </c>
      <c r="D83" s="207"/>
      <c r="E83" s="112">
        <v>4726775.3540800009</v>
      </c>
      <c r="F83" s="112">
        <v>4702224.3133500004</v>
      </c>
      <c r="G83" s="113">
        <v>-5.1940358681968673E-3</v>
      </c>
      <c r="H83" s="112">
        <v>32296223.584910002</v>
      </c>
      <c r="I83" s="112">
        <v>31063044.258340012</v>
      </c>
      <c r="J83" s="113">
        <v>-3.8183390801956693E-2</v>
      </c>
    </row>
    <row r="84" spans="3:11" x14ac:dyDescent="0.25">
      <c r="C84" s="96" t="s">
        <v>221</v>
      </c>
    </row>
    <row r="85" spans="3:11" x14ac:dyDescent="0.25">
      <c r="C85" s="96" t="s">
        <v>222</v>
      </c>
    </row>
    <row r="86" spans="3:11" x14ac:dyDescent="0.25">
      <c r="C86" s="96" t="s">
        <v>178</v>
      </c>
    </row>
    <row r="87" spans="3:11" x14ac:dyDescent="0.25">
      <c r="C87" s="96" t="s">
        <v>223</v>
      </c>
    </row>
    <row r="91" spans="3:11" x14ac:dyDescent="0.25">
      <c r="E91" s="109"/>
      <c r="F91" s="109"/>
      <c r="G91" s="109"/>
      <c r="H91" s="109"/>
      <c r="I91" s="109"/>
      <c r="J91" s="109"/>
      <c r="K91" s="109"/>
    </row>
  </sheetData>
  <mergeCells count="20">
    <mergeCell ref="C78:D78"/>
    <mergeCell ref="C83:D83"/>
    <mergeCell ref="C40:D40"/>
    <mergeCell ref="C41:D41"/>
    <mergeCell ref="C54:D54"/>
    <mergeCell ref="C68:D68"/>
    <mergeCell ref="C69:D69"/>
    <mergeCell ref="C74:D74"/>
    <mergeCell ref="C39:D39"/>
    <mergeCell ref="C3:J3"/>
    <mergeCell ref="C4:D4"/>
    <mergeCell ref="C10:D10"/>
    <mergeCell ref="C11:D11"/>
    <mergeCell ref="C12:D12"/>
    <mergeCell ref="C17:D17"/>
    <mergeCell ref="C18:D18"/>
    <mergeCell ref="C21:D21"/>
    <mergeCell ref="C22:D22"/>
    <mergeCell ref="C32:D32"/>
    <mergeCell ref="C33:D33"/>
  </mergeCells>
  <pageMargins left="0.7" right="0.7" top="0.75" bottom="0.75" header="0.3" footer="0.3"/>
  <pageSetup paperSize="1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88"/>
  <sheetViews>
    <sheetView workbookViewId="0">
      <pane ySplit="4" topLeftCell="A5" activePane="bottomLeft" state="frozen"/>
      <selection pane="bottomLeft" activeCell="A5" sqref="A5"/>
    </sheetView>
  </sheetViews>
  <sheetFormatPr baseColWidth="10" defaultRowHeight="12" x14ac:dyDescent="0.2"/>
  <cols>
    <col min="1" max="1" width="7.140625" style="71" customWidth="1"/>
    <col min="2" max="2" width="25" style="76" customWidth="1"/>
    <col min="3" max="3" width="44.140625" style="71" bestFit="1" customWidth="1"/>
    <col min="4" max="5" width="11.42578125" style="71" bestFit="1" customWidth="1"/>
    <col min="6" max="6" width="10.85546875" style="71" bestFit="1" customWidth="1"/>
    <col min="7" max="8" width="13" style="71" bestFit="1" customWidth="1"/>
    <col min="9" max="9" width="10.85546875" style="71" bestFit="1" customWidth="1"/>
    <col min="10" max="16384" width="11.42578125" style="71"/>
  </cols>
  <sheetData>
    <row r="3" spans="2:9" x14ac:dyDescent="0.2">
      <c r="B3" s="209" t="s">
        <v>180</v>
      </c>
      <c r="C3" s="209"/>
      <c r="D3" s="209"/>
      <c r="E3" s="209"/>
      <c r="F3" s="209"/>
      <c r="G3" s="209"/>
      <c r="H3" s="209"/>
      <c r="I3" s="209"/>
    </row>
    <row r="4" spans="2:9" x14ac:dyDescent="0.2">
      <c r="B4" s="210" t="s">
        <v>181</v>
      </c>
      <c r="C4" s="210"/>
      <c r="D4" s="72" t="s">
        <v>202</v>
      </c>
      <c r="E4" s="72" t="s">
        <v>203</v>
      </c>
      <c r="F4" s="73" t="s">
        <v>204</v>
      </c>
      <c r="G4" s="73" t="s">
        <v>205</v>
      </c>
      <c r="H4" s="73" t="s">
        <v>206</v>
      </c>
      <c r="I4" s="73" t="s">
        <v>204</v>
      </c>
    </row>
    <row r="5" spans="2:9" x14ac:dyDescent="0.2">
      <c r="B5" s="211" t="s">
        <v>5</v>
      </c>
      <c r="C5" s="211"/>
      <c r="D5" s="74">
        <v>15403.972250000001</v>
      </c>
      <c r="E5" s="74">
        <v>29915.192859999999</v>
      </c>
      <c r="F5" s="75">
        <v>0.94204406334216795</v>
      </c>
      <c r="G5" s="74">
        <v>99237.359919999988</v>
      </c>
      <c r="H5" s="74">
        <v>84122.821059999987</v>
      </c>
      <c r="I5" s="75">
        <v>-0.15230694238726783</v>
      </c>
    </row>
    <row r="6" spans="2:9" x14ac:dyDescent="0.2">
      <c r="B6" s="76" t="s">
        <v>8</v>
      </c>
      <c r="C6" s="71" t="s">
        <v>9</v>
      </c>
      <c r="D6" s="77">
        <v>2206.9043000000001</v>
      </c>
      <c r="E6" s="77">
        <v>16262.823729999998</v>
      </c>
      <c r="F6" s="78">
        <v>6.3690661303256322</v>
      </c>
      <c r="G6" s="77">
        <v>45117.361730000004</v>
      </c>
      <c r="H6" s="77">
        <v>41926.040690000002</v>
      </c>
      <c r="I6" s="78">
        <v>-7.0733768944605396E-2</v>
      </c>
    </row>
    <row r="7" spans="2:9" x14ac:dyDescent="0.2">
      <c r="B7" s="76" t="s">
        <v>6</v>
      </c>
      <c r="C7" s="71" t="s">
        <v>7</v>
      </c>
      <c r="D7" s="77">
        <v>3810.3498799999998</v>
      </c>
      <c r="E7" s="77">
        <v>6195.9820099999997</v>
      </c>
      <c r="F7" s="78">
        <v>0.62609266999911306</v>
      </c>
      <c r="G7" s="77">
        <v>17565.625529999998</v>
      </c>
      <c r="H7" s="77">
        <v>22816.625389999997</v>
      </c>
      <c r="I7" s="78">
        <v>0.29893611537100784</v>
      </c>
    </row>
    <row r="8" spans="2:9" x14ac:dyDescent="0.2">
      <c r="B8" s="76" t="s">
        <v>187</v>
      </c>
      <c r="C8" s="71" t="s">
        <v>188</v>
      </c>
      <c r="D8" s="77">
        <v>3102.7519499999999</v>
      </c>
      <c r="E8" s="77">
        <v>2604.1489999999999</v>
      </c>
      <c r="F8" s="78">
        <v>-0.16069700641071227</v>
      </c>
      <c r="G8" s="77">
        <v>11542.679460000001</v>
      </c>
      <c r="H8" s="77">
        <v>4052.7477600000007</v>
      </c>
      <c r="I8" s="78">
        <v>-0.64889021010724668</v>
      </c>
    </row>
    <row r="9" spans="2:9" x14ac:dyDescent="0.2">
      <c r="B9" s="76" t="s">
        <v>170</v>
      </c>
      <c r="C9" s="71" t="s">
        <v>171</v>
      </c>
      <c r="D9" s="77">
        <v>295.58860000000004</v>
      </c>
      <c r="E9" s="77">
        <v>558.85951999999997</v>
      </c>
      <c r="F9" s="78">
        <v>0.8906666901226904</v>
      </c>
      <c r="G9" s="77">
        <v>6422.1109399999987</v>
      </c>
      <c r="H9" s="77">
        <v>2188.2236000000003</v>
      </c>
      <c r="I9" s="78">
        <v>-0.65926723775967644</v>
      </c>
    </row>
    <row r="10" spans="2:9" x14ac:dyDescent="0.2">
      <c r="B10" s="212" t="s">
        <v>189</v>
      </c>
      <c r="C10" s="212"/>
      <c r="D10" s="77">
        <v>5988.3775200000009</v>
      </c>
      <c r="E10" s="77">
        <v>4293.3786000000018</v>
      </c>
      <c r="F10" s="78">
        <v>-0.28304810682677178</v>
      </c>
      <c r="G10" s="77">
        <v>18589.582259999988</v>
      </c>
      <c r="H10" s="77">
        <v>13139.183619999989</v>
      </c>
      <c r="I10" s="78">
        <v>-0.29319640235960864</v>
      </c>
    </row>
    <row r="11" spans="2:9" x14ac:dyDescent="0.2">
      <c r="B11" s="79" t="s">
        <v>20</v>
      </c>
      <c r="C11" s="80"/>
      <c r="D11" s="74">
        <v>1519701.9238400005</v>
      </c>
      <c r="E11" s="74">
        <v>1575524.9123000016</v>
      </c>
      <c r="F11" s="75">
        <v>3.6732853715777954E-2</v>
      </c>
      <c r="G11" s="74">
        <v>9021000.6532300059</v>
      </c>
      <c r="H11" s="74">
        <v>8979635.8477199972</v>
      </c>
      <c r="I11" s="75">
        <v>-4.585389925140718E-3</v>
      </c>
    </row>
    <row r="12" spans="2:9" x14ac:dyDescent="0.2">
      <c r="B12" s="213" t="s">
        <v>21</v>
      </c>
      <c r="C12" s="213"/>
      <c r="D12" s="81">
        <v>170968.11111000006</v>
      </c>
      <c r="E12" s="81">
        <v>175860.07827000017</v>
      </c>
      <c r="F12" s="82">
        <v>2.8613331037228625E-2</v>
      </c>
      <c r="G12" s="81">
        <v>838283.40704000136</v>
      </c>
      <c r="H12" s="81">
        <v>808189.47836999968</v>
      </c>
      <c r="I12" s="82">
        <v>-3.5899468386549678E-2</v>
      </c>
    </row>
    <row r="13" spans="2:9" x14ac:dyDescent="0.2">
      <c r="B13" s="76" t="s">
        <v>22</v>
      </c>
      <c r="C13" s="71" t="s">
        <v>23</v>
      </c>
      <c r="D13" s="77">
        <v>98960.935870000059</v>
      </c>
      <c r="E13" s="77">
        <v>112216.90813000011</v>
      </c>
      <c r="F13" s="78">
        <v>0.13395156526625565</v>
      </c>
      <c r="G13" s="77">
        <v>556035.42713000148</v>
      </c>
      <c r="H13" s="77">
        <v>540221.15494999965</v>
      </c>
      <c r="I13" s="78">
        <v>-2.8441123368033967E-2</v>
      </c>
    </row>
    <row r="14" spans="2:9" x14ac:dyDescent="0.2">
      <c r="B14" s="76" t="s">
        <v>24</v>
      </c>
      <c r="C14" s="71" t="s">
        <v>25</v>
      </c>
      <c r="D14" s="77">
        <v>19480.685409999991</v>
      </c>
      <c r="E14" s="77">
        <v>26543.800130000014</v>
      </c>
      <c r="F14" s="78">
        <v>0.36257013402486982</v>
      </c>
      <c r="G14" s="77">
        <v>101742.00261</v>
      </c>
      <c r="H14" s="77">
        <v>117276.42971999997</v>
      </c>
      <c r="I14" s="78">
        <v>0.15268450307142992</v>
      </c>
    </row>
    <row r="15" spans="2:9" x14ac:dyDescent="0.2">
      <c r="B15" s="76" t="s">
        <v>26</v>
      </c>
      <c r="C15" s="71" t="s">
        <v>27</v>
      </c>
      <c r="D15" s="77">
        <v>34002.016630000006</v>
      </c>
      <c r="E15" s="77">
        <v>14436.556510000006</v>
      </c>
      <c r="F15" s="78">
        <v>-0.57542057969401084</v>
      </c>
      <c r="G15" s="77">
        <v>85067.393989999997</v>
      </c>
      <c r="H15" s="77">
        <v>49031.346449999983</v>
      </c>
      <c r="I15" s="78">
        <v>-0.42361762656366542</v>
      </c>
    </row>
    <row r="16" spans="2:9" x14ac:dyDescent="0.2">
      <c r="B16" s="76" t="s">
        <v>28</v>
      </c>
      <c r="C16" s="71" t="s">
        <v>29</v>
      </c>
      <c r="D16" s="77">
        <v>9733.2109799999962</v>
      </c>
      <c r="E16" s="77">
        <v>9982.457750000005</v>
      </c>
      <c r="F16" s="78">
        <v>2.5607866767931597E-2</v>
      </c>
      <c r="G16" s="77">
        <v>45449.084090000033</v>
      </c>
      <c r="H16" s="77">
        <v>42877.77913000001</v>
      </c>
      <c r="I16" s="78">
        <v>-5.6575506668258169E-2</v>
      </c>
    </row>
    <row r="17" spans="2:9" x14ac:dyDescent="0.2">
      <c r="B17" s="208" t="s">
        <v>189</v>
      </c>
      <c r="C17" s="208"/>
      <c r="D17" s="77">
        <v>8791.2622200000042</v>
      </c>
      <c r="E17" s="77">
        <v>12680.355750000032</v>
      </c>
      <c r="F17" s="78">
        <v>0.44238170045165887</v>
      </c>
      <c r="G17" s="77">
        <v>49989.499219999852</v>
      </c>
      <c r="H17" s="77">
        <v>58782.768120000081</v>
      </c>
      <c r="I17" s="78">
        <v>0.17590232023132987</v>
      </c>
    </row>
    <row r="18" spans="2:9" x14ac:dyDescent="0.2">
      <c r="B18" s="214" t="s">
        <v>34</v>
      </c>
      <c r="C18" s="214"/>
      <c r="D18" s="81">
        <v>721391.22411999991</v>
      </c>
      <c r="E18" s="81">
        <v>705110.80843000056</v>
      </c>
      <c r="F18" s="82">
        <v>-2.2568081154382309E-2</v>
      </c>
      <c r="G18" s="81">
        <v>4769550.9945400022</v>
      </c>
      <c r="H18" s="81">
        <v>3948590.2219100017</v>
      </c>
      <c r="I18" s="82">
        <v>-0.17212537900733313</v>
      </c>
    </row>
    <row r="19" spans="2:9" x14ac:dyDescent="0.2">
      <c r="B19" s="76" t="s">
        <v>35</v>
      </c>
      <c r="C19" s="71" t="s">
        <v>36</v>
      </c>
      <c r="D19" s="77">
        <v>616752.19554999995</v>
      </c>
      <c r="E19" s="77">
        <v>640014.67237000051</v>
      </c>
      <c r="F19" s="78">
        <v>3.7717704108464221E-2</v>
      </c>
      <c r="G19" s="77">
        <v>4254992.4517800026</v>
      </c>
      <c r="H19" s="77">
        <v>3528195.8144400013</v>
      </c>
      <c r="I19" s="78">
        <v>-0.17081032353793213</v>
      </c>
    </row>
    <row r="20" spans="2:9" x14ac:dyDescent="0.2">
      <c r="B20" s="76" t="s">
        <v>37</v>
      </c>
      <c r="C20" s="71" t="s">
        <v>38</v>
      </c>
      <c r="D20" s="77">
        <v>104564.15138</v>
      </c>
      <c r="E20" s="77">
        <v>65005.779370000011</v>
      </c>
      <c r="F20" s="78">
        <v>-0.37831677002034486</v>
      </c>
      <c r="G20" s="77">
        <v>514128.98973000015</v>
      </c>
      <c r="H20" s="77">
        <v>420089.94772000011</v>
      </c>
      <c r="I20" s="78">
        <v>-0.18290943301871687</v>
      </c>
    </row>
    <row r="21" spans="2:9" x14ac:dyDescent="0.2">
      <c r="B21" s="76" t="s">
        <v>207</v>
      </c>
      <c r="C21" s="71" t="s">
        <v>208</v>
      </c>
      <c r="D21" s="77">
        <v>74.877189999999999</v>
      </c>
      <c r="E21" s="77">
        <v>90.35669</v>
      </c>
      <c r="F21" s="78">
        <v>0.20673184984639517</v>
      </c>
      <c r="G21" s="77">
        <v>429.55303000000004</v>
      </c>
      <c r="H21" s="77">
        <v>304.45974999999999</v>
      </c>
      <c r="I21" s="78">
        <v>-0.2912173148912488</v>
      </c>
    </row>
    <row r="22" spans="2:9" x14ac:dyDescent="0.2">
      <c r="B22" s="214" t="s">
        <v>39</v>
      </c>
      <c r="C22" s="214"/>
      <c r="D22" s="81">
        <v>602729.66591999994</v>
      </c>
      <c r="E22" s="81">
        <v>669414.07848000026</v>
      </c>
      <c r="F22" s="82">
        <v>0.11063734926372665</v>
      </c>
      <c r="G22" s="81">
        <v>3306839.6859900025</v>
      </c>
      <c r="H22" s="81">
        <v>4112493.1090300004</v>
      </c>
      <c r="I22" s="82">
        <v>0.24363244049999999</v>
      </c>
    </row>
    <row r="23" spans="2:9" x14ac:dyDescent="0.2">
      <c r="B23" s="76" t="s">
        <v>50</v>
      </c>
      <c r="C23" s="71" t="s">
        <v>51</v>
      </c>
      <c r="D23" s="77">
        <v>38893.160649999983</v>
      </c>
      <c r="E23" s="77">
        <v>41743.843790000014</v>
      </c>
      <c r="F23" s="78">
        <v>7.3295229607420229E-2</v>
      </c>
      <c r="G23" s="77">
        <v>205085.05590000018</v>
      </c>
      <c r="H23" s="77">
        <v>1382662.3788599996</v>
      </c>
      <c r="I23" s="78">
        <v>5.7418972718040848</v>
      </c>
    </row>
    <row r="24" spans="2:9" x14ac:dyDescent="0.2">
      <c r="B24" s="76" t="s">
        <v>40</v>
      </c>
      <c r="C24" s="71" t="s">
        <v>41</v>
      </c>
      <c r="D24" s="77">
        <v>276856.42266999977</v>
      </c>
      <c r="E24" s="77">
        <v>316779.50483000005</v>
      </c>
      <c r="F24" s="78">
        <v>0.14420139426415537</v>
      </c>
      <c r="G24" s="77">
        <v>1349262.8887900035</v>
      </c>
      <c r="H24" s="77">
        <v>1187695.6131099998</v>
      </c>
      <c r="I24" s="78">
        <v>-0.11974484514644476</v>
      </c>
    </row>
    <row r="25" spans="2:9" x14ac:dyDescent="0.2">
      <c r="B25" s="76" t="s">
        <v>42</v>
      </c>
      <c r="C25" s="71" t="s">
        <v>43</v>
      </c>
      <c r="D25" s="77">
        <v>100916.98754000022</v>
      </c>
      <c r="E25" s="77">
        <v>111825.78513000024</v>
      </c>
      <c r="F25" s="78">
        <v>0.10809674224249037</v>
      </c>
      <c r="G25" s="77">
        <v>588940.22512000066</v>
      </c>
      <c r="H25" s="77">
        <v>586319.48578999972</v>
      </c>
      <c r="I25" s="78">
        <v>-4.4499241488674826E-3</v>
      </c>
    </row>
    <row r="26" spans="2:9" x14ac:dyDescent="0.2">
      <c r="B26" s="76" t="s">
        <v>44</v>
      </c>
      <c r="C26" s="71" t="s">
        <v>45</v>
      </c>
      <c r="D26" s="77">
        <v>60301.866600000001</v>
      </c>
      <c r="E26" s="77">
        <v>73724.846999999994</v>
      </c>
      <c r="F26" s="78">
        <v>0.22259643286067024</v>
      </c>
      <c r="G26" s="77">
        <v>371931.36443999963</v>
      </c>
      <c r="H26" s="77">
        <v>322461.69692000072</v>
      </c>
      <c r="I26" s="78">
        <v>-0.13300751764907801</v>
      </c>
    </row>
    <row r="27" spans="2:9" x14ac:dyDescent="0.2">
      <c r="B27" s="76" t="s">
        <v>46</v>
      </c>
      <c r="C27" s="71" t="s">
        <v>47</v>
      </c>
      <c r="D27" s="77">
        <v>59898.549389999935</v>
      </c>
      <c r="E27" s="77">
        <v>54242.812470000019</v>
      </c>
      <c r="F27" s="78">
        <v>-9.4421934714568251E-2</v>
      </c>
      <c r="G27" s="77">
        <v>352372.06643999956</v>
      </c>
      <c r="H27" s="77">
        <v>295032.33709999971</v>
      </c>
      <c r="I27" s="78">
        <v>-0.16272495694480202</v>
      </c>
    </row>
    <row r="28" spans="2:9" x14ac:dyDescent="0.2">
      <c r="B28" s="76" t="s">
        <v>48</v>
      </c>
      <c r="C28" s="71" t="s">
        <v>49</v>
      </c>
      <c r="D28" s="77">
        <v>34363.320490000027</v>
      </c>
      <c r="E28" s="77">
        <v>36504.109309999978</v>
      </c>
      <c r="F28" s="78">
        <v>6.2298660009382258E-2</v>
      </c>
      <c r="G28" s="77">
        <v>180461.98231999975</v>
      </c>
      <c r="H28" s="77">
        <v>165576.90654999984</v>
      </c>
      <c r="I28" s="78">
        <v>-8.2483166696048563E-2</v>
      </c>
    </row>
    <row r="29" spans="2:9" x14ac:dyDescent="0.2">
      <c r="B29" s="76" t="s">
        <v>56</v>
      </c>
      <c r="C29" s="71" t="s">
        <v>57</v>
      </c>
      <c r="D29" s="77">
        <v>12245.837519999997</v>
      </c>
      <c r="E29" s="77">
        <v>12344.853849999998</v>
      </c>
      <c r="F29" s="78">
        <v>8.0857131934247966E-3</v>
      </c>
      <c r="G29" s="77">
        <v>131372.03490999999</v>
      </c>
      <c r="H29" s="77">
        <v>63928.438300000009</v>
      </c>
      <c r="I29" s="78">
        <v>-0.51337863995335131</v>
      </c>
    </row>
    <row r="30" spans="2:9" x14ac:dyDescent="0.2">
      <c r="B30" s="76" t="s">
        <v>52</v>
      </c>
      <c r="C30" s="71" t="s">
        <v>53</v>
      </c>
      <c r="D30" s="77">
        <v>8484.4649100000006</v>
      </c>
      <c r="E30" s="77">
        <v>11724.653129999992</v>
      </c>
      <c r="F30" s="78">
        <v>0.38189659034136908</v>
      </c>
      <c r="G30" s="77">
        <v>59001.915810000035</v>
      </c>
      <c r="H30" s="77">
        <v>57656.189440000082</v>
      </c>
      <c r="I30" s="78">
        <v>-2.2808180912862332E-2</v>
      </c>
    </row>
    <row r="31" spans="2:9" x14ac:dyDescent="0.2">
      <c r="B31" s="76" t="s">
        <v>54</v>
      </c>
      <c r="C31" s="71" t="s">
        <v>55</v>
      </c>
      <c r="D31" s="77">
        <v>10321.368039999994</v>
      </c>
      <c r="E31" s="77">
        <v>10172.383549999999</v>
      </c>
      <c r="F31" s="78">
        <v>-1.4434568113704757E-2</v>
      </c>
      <c r="G31" s="77">
        <v>62147.864690000002</v>
      </c>
      <c r="H31" s="77">
        <v>49729.361370000013</v>
      </c>
      <c r="I31" s="78">
        <v>-0.19982188256901137</v>
      </c>
    </row>
    <row r="32" spans="2:9" x14ac:dyDescent="0.2">
      <c r="B32" s="208" t="s">
        <v>189</v>
      </c>
      <c r="C32" s="208"/>
      <c r="D32" s="77">
        <v>447.68810999999369</v>
      </c>
      <c r="E32" s="77">
        <v>351.28542000003654</v>
      </c>
      <c r="F32" s="78">
        <v>-0.21533448811039119</v>
      </c>
      <c r="G32" s="77">
        <v>6264.2875699993892</v>
      </c>
      <c r="H32" s="77">
        <v>1430.701590000921</v>
      </c>
      <c r="I32" s="78">
        <v>-0.77160984804516874</v>
      </c>
    </row>
    <row r="33" spans="2:9" x14ac:dyDescent="0.2">
      <c r="B33" s="214" t="s">
        <v>58</v>
      </c>
      <c r="C33" s="214"/>
      <c r="D33" s="81">
        <v>20274.796449999994</v>
      </c>
      <c r="E33" s="81">
        <v>24427.841619999999</v>
      </c>
      <c r="F33" s="82">
        <v>0.20483782316838037</v>
      </c>
      <c r="G33" s="81">
        <v>92519.562030000001</v>
      </c>
      <c r="H33" s="81">
        <v>104452.43835000001</v>
      </c>
      <c r="I33" s="82">
        <v>0.12897679213105986</v>
      </c>
    </row>
    <row r="34" spans="2:9" x14ac:dyDescent="0.2">
      <c r="B34" s="76" t="s">
        <v>59</v>
      </c>
      <c r="C34" s="71" t="s">
        <v>60</v>
      </c>
      <c r="D34" s="77">
        <v>4536.6164399999998</v>
      </c>
      <c r="E34" s="77">
        <v>9956.8643900000025</v>
      </c>
      <c r="F34" s="78">
        <v>1.1947776545993389</v>
      </c>
      <c r="G34" s="77">
        <v>23688.322910000006</v>
      </c>
      <c r="H34" s="77">
        <v>44735.60116999998</v>
      </c>
      <c r="I34" s="78">
        <v>0.88850858458683379</v>
      </c>
    </row>
    <row r="35" spans="2:9" x14ac:dyDescent="0.2">
      <c r="B35" s="76" t="s">
        <v>63</v>
      </c>
      <c r="C35" s="71" t="s">
        <v>64</v>
      </c>
      <c r="D35" s="77">
        <v>6741.4974799999991</v>
      </c>
      <c r="E35" s="77">
        <v>5905.9282300000013</v>
      </c>
      <c r="F35" s="78">
        <v>-0.12394416114207282</v>
      </c>
      <c r="G35" s="77">
        <v>31628.163080000002</v>
      </c>
      <c r="H35" s="77">
        <v>23944.960970000011</v>
      </c>
      <c r="I35" s="78">
        <v>-0.24292280555674908</v>
      </c>
    </row>
    <row r="36" spans="2:9" x14ac:dyDescent="0.2">
      <c r="B36" s="76" t="s">
        <v>61</v>
      </c>
      <c r="C36" s="71" t="s">
        <v>62</v>
      </c>
      <c r="D36" s="77">
        <v>5440.9600499999988</v>
      </c>
      <c r="E36" s="77">
        <v>4413.8039799999997</v>
      </c>
      <c r="F36" s="78">
        <v>-0.18878213781407921</v>
      </c>
      <c r="G36" s="77">
        <v>19646.195780000016</v>
      </c>
      <c r="H36" s="77">
        <v>17696.791880000008</v>
      </c>
      <c r="I36" s="78">
        <v>-9.9225515302281422E-2</v>
      </c>
    </row>
    <row r="37" spans="2:9" x14ac:dyDescent="0.2">
      <c r="B37" s="76" t="s">
        <v>65</v>
      </c>
      <c r="C37" s="71" t="s">
        <v>66</v>
      </c>
      <c r="D37" s="77">
        <v>967.37267999999995</v>
      </c>
      <c r="E37" s="77">
        <v>1468.6392700000001</v>
      </c>
      <c r="F37" s="78">
        <v>0.5181731925693831</v>
      </c>
      <c r="G37" s="77">
        <v>4691.9150999999993</v>
      </c>
      <c r="H37" s="77">
        <v>7632.9519100000007</v>
      </c>
      <c r="I37" s="78">
        <v>0.62683078174198037</v>
      </c>
    </row>
    <row r="38" spans="2:9" x14ac:dyDescent="0.2">
      <c r="B38" s="76" t="s">
        <v>67</v>
      </c>
      <c r="C38" s="71" t="s">
        <v>68</v>
      </c>
      <c r="D38" s="77">
        <v>1119.7853799999998</v>
      </c>
      <c r="E38" s="77">
        <v>1104.05078</v>
      </c>
      <c r="F38" s="78">
        <v>-1.4051442607689498E-2</v>
      </c>
      <c r="G38" s="77">
        <v>5593.9062200000017</v>
      </c>
      <c r="H38" s="77">
        <v>4431.16914</v>
      </c>
      <c r="I38" s="78">
        <v>-0.20785780709781032</v>
      </c>
    </row>
    <row r="39" spans="2:9" x14ac:dyDescent="0.2">
      <c r="B39" s="76" t="s">
        <v>189</v>
      </c>
      <c r="D39" s="77">
        <v>1468.5644199999961</v>
      </c>
      <c r="E39" s="77">
        <v>1578.5549699999956</v>
      </c>
      <c r="F39" s="78">
        <v>7.4896646345279039E-2</v>
      </c>
      <c r="G39" s="77">
        <v>7271.0589399999835</v>
      </c>
      <c r="H39" s="77">
        <v>6010.963280000009</v>
      </c>
      <c r="I39" s="78">
        <v>-0.17330290820060074</v>
      </c>
    </row>
    <row r="40" spans="2:9" x14ac:dyDescent="0.2">
      <c r="B40" s="83" t="s">
        <v>209</v>
      </c>
      <c r="D40" s="84">
        <v>4338.1262400005071</v>
      </c>
      <c r="E40" s="85">
        <v>712.10550000060903</v>
      </c>
      <c r="F40" s="78">
        <v>-0.83584952105945953</v>
      </c>
      <c r="G40" s="77">
        <v>13807.003629999381</v>
      </c>
      <c r="H40" s="77">
        <v>5910.6000599953695</v>
      </c>
      <c r="I40" s="78">
        <v>-0.57191290605928269</v>
      </c>
    </row>
    <row r="41" spans="2:9" x14ac:dyDescent="0.2">
      <c r="B41" s="211" t="s">
        <v>72</v>
      </c>
      <c r="C41" s="211"/>
      <c r="D41" s="74">
        <v>2378524.2687599994</v>
      </c>
      <c r="E41" s="74">
        <v>3030401.64616</v>
      </c>
      <c r="F41" s="75">
        <v>0.27406799500088558</v>
      </c>
      <c r="G41" s="74">
        <v>13726489.20978</v>
      </c>
      <c r="H41" s="74">
        <v>13075403.994939998</v>
      </c>
      <c r="I41" s="75">
        <v>-4.7432756103149086E-2</v>
      </c>
    </row>
    <row r="42" spans="2:9" x14ac:dyDescent="0.2">
      <c r="B42" s="76" t="s">
        <v>73</v>
      </c>
      <c r="C42" s="71" t="s">
        <v>74</v>
      </c>
      <c r="D42" s="77">
        <v>1187935.0960199998</v>
      </c>
      <c r="E42" s="77">
        <v>1583889.4734799999</v>
      </c>
      <c r="F42" s="78">
        <v>0.3333131404119522</v>
      </c>
      <c r="G42" s="77">
        <v>6889165.1222800007</v>
      </c>
      <c r="H42" s="77">
        <v>7333563.0740099987</v>
      </c>
      <c r="I42" s="78">
        <v>6.4506793470922419E-2</v>
      </c>
    </row>
    <row r="43" spans="2:9" x14ac:dyDescent="0.2">
      <c r="B43" s="76" t="s">
        <v>75</v>
      </c>
      <c r="C43" s="71" t="s">
        <v>76</v>
      </c>
      <c r="D43" s="77">
        <v>430437.24965999997</v>
      </c>
      <c r="E43" s="77">
        <v>550460.8447299999</v>
      </c>
      <c r="F43" s="78">
        <v>0.27884109743012692</v>
      </c>
      <c r="G43" s="77">
        <v>2468260.9705399983</v>
      </c>
      <c r="H43" s="77">
        <v>2190485.1113899988</v>
      </c>
      <c r="I43" s="78">
        <v>-0.11253909633762452</v>
      </c>
    </row>
    <row r="44" spans="2:9" x14ac:dyDescent="0.2">
      <c r="B44" s="76" t="s">
        <v>77</v>
      </c>
      <c r="C44" s="71" t="s">
        <v>78</v>
      </c>
      <c r="D44" s="77">
        <v>285991.84937999991</v>
      </c>
      <c r="E44" s="77">
        <v>411659.20882</v>
      </c>
      <c r="F44" s="78">
        <v>0.4394088842476932</v>
      </c>
      <c r="G44" s="77">
        <v>1941577.7012299995</v>
      </c>
      <c r="H44" s="77">
        <v>1718172.24651</v>
      </c>
      <c r="I44" s="78">
        <v>-0.11506387541352121</v>
      </c>
    </row>
    <row r="45" spans="2:9" x14ac:dyDescent="0.2">
      <c r="B45" s="76" t="s">
        <v>79</v>
      </c>
      <c r="C45" s="71" t="s">
        <v>80</v>
      </c>
      <c r="D45" s="77">
        <v>145612.20684000003</v>
      </c>
      <c r="E45" s="77">
        <v>132182.39248999997</v>
      </c>
      <c r="F45" s="78">
        <v>-9.2230003524064824E-2</v>
      </c>
      <c r="G45" s="77">
        <v>899759.89952000068</v>
      </c>
      <c r="H45" s="77">
        <v>636525.51269999996</v>
      </c>
      <c r="I45" s="78">
        <v>-0.29256070087189889</v>
      </c>
    </row>
    <row r="46" spans="2:9" x14ac:dyDescent="0.2">
      <c r="B46" s="76" t="s">
        <v>81</v>
      </c>
      <c r="C46" s="71" t="s">
        <v>81</v>
      </c>
      <c r="D46" s="77">
        <v>150408.87333999999</v>
      </c>
      <c r="E46" s="77">
        <v>149242.98218000005</v>
      </c>
      <c r="F46" s="78">
        <v>-7.7514785804188449E-3</v>
      </c>
      <c r="G46" s="77">
        <v>626668.19293999998</v>
      </c>
      <c r="H46" s="77">
        <v>475474.69977000001</v>
      </c>
      <c r="I46" s="78">
        <v>-0.24126562489262307</v>
      </c>
    </row>
    <row r="47" spans="2:9" x14ac:dyDescent="0.2">
      <c r="B47" s="76" t="s">
        <v>84</v>
      </c>
      <c r="C47" s="71" t="s">
        <v>85</v>
      </c>
      <c r="D47" s="77">
        <v>14732.423859999999</v>
      </c>
      <c r="E47" s="77">
        <v>26229.073119999997</v>
      </c>
      <c r="F47" s="78">
        <v>0.78036373167449713</v>
      </c>
      <c r="G47" s="77">
        <v>96419.858270000012</v>
      </c>
      <c r="H47" s="77">
        <v>137483.94039000003</v>
      </c>
      <c r="I47" s="78">
        <v>0.42588822320201092</v>
      </c>
    </row>
    <row r="48" spans="2:9" x14ac:dyDescent="0.2">
      <c r="B48" s="76" t="s">
        <v>82</v>
      </c>
      <c r="C48" s="71" t="s">
        <v>83</v>
      </c>
      <c r="D48" s="77">
        <v>49612.950469999989</v>
      </c>
      <c r="E48" s="77">
        <v>51684.168099999995</v>
      </c>
      <c r="F48" s="78">
        <v>4.1747519758020289E-2</v>
      </c>
      <c r="G48" s="77">
        <v>146929.15162999998</v>
      </c>
      <c r="H48" s="77">
        <v>110759.08760000001</v>
      </c>
      <c r="I48" s="78">
        <v>-0.24617350354737069</v>
      </c>
    </row>
    <row r="49" spans="2:9" x14ac:dyDescent="0.2">
      <c r="B49" s="76" t="s">
        <v>88</v>
      </c>
      <c r="C49" s="71" t="s">
        <v>89</v>
      </c>
      <c r="D49" s="77">
        <v>19027.31797</v>
      </c>
      <c r="E49" s="77">
        <v>18365.694199999998</v>
      </c>
      <c r="F49" s="78">
        <v>-3.4772308480006023E-2</v>
      </c>
      <c r="G49" s="77">
        <v>123723.93786999999</v>
      </c>
      <c r="H49" s="77">
        <v>77347.529469999979</v>
      </c>
      <c r="I49" s="78">
        <v>-0.37483779774879888</v>
      </c>
    </row>
    <row r="50" spans="2:9" x14ac:dyDescent="0.2">
      <c r="B50" s="76" t="s">
        <v>96</v>
      </c>
      <c r="C50" s="71" t="s">
        <v>97</v>
      </c>
      <c r="D50" s="77">
        <v>17942.21932</v>
      </c>
      <c r="E50" s="77">
        <v>18362.714210000002</v>
      </c>
      <c r="F50" s="78">
        <v>2.3436057853293578E-2</v>
      </c>
      <c r="G50" s="77">
        <v>64466.463739999992</v>
      </c>
      <c r="H50" s="77">
        <v>59022.474349999997</v>
      </c>
      <c r="I50" s="78">
        <v>-8.444684374120745E-2</v>
      </c>
    </row>
    <row r="51" spans="2:9" x14ac:dyDescent="0.2">
      <c r="B51" s="76" t="s">
        <v>86</v>
      </c>
      <c r="C51" s="71" t="s">
        <v>87</v>
      </c>
      <c r="D51" s="77">
        <v>9384.3822199999995</v>
      </c>
      <c r="E51" s="77">
        <v>7026.0767000000014</v>
      </c>
      <c r="F51" s="78">
        <v>-0.25130109417048002</v>
      </c>
      <c r="G51" s="77">
        <v>87817.329479999986</v>
      </c>
      <c r="H51" s="77">
        <v>47056.985060000028</v>
      </c>
      <c r="I51" s="78">
        <v>-0.46414921361600897</v>
      </c>
    </row>
    <row r="52" spans="2:9" x14ac:dyDescent="0.2">
      <c r="B52" s="76" t="s">
        <v>94</v>
      </c>
      <c r="C52" s="71" t="s">
        <v>95</v>
      </c>
      <c r="D52" s="77">
        <v>9082.3662899999999</v>
      </c>
      <c r="E52" s="77">
        <v>11428.969360000001</v>
      </c>
      <c r="F52" s="78">
        <v>0.25836912926355904</v>
      </c>
      <c r="G52" s="77">
        <v>45106.820779999987</v>
      </c>
      <c r="H52" s="77">
        <v>43558.779549999985</v>
      </c>
      <c r="I52" s="78">
        <v>-3.4319448882249574E-2</v>
      </c>
    </row>
    <row r="53" spans="2:9" x14ac:dyDescent="0.2">
      <c r="B53" s="76" t="s">
        <v>92</v>
      </c>
      <c r="C53" s="71" t="s">
        <v>93</v>
      </c>
      <c r="D53" s="77">
        <v>5768.1329500000002</v>
      </c>
      <c r="E53" s="77">
        <v>8519.5540700000001</v>
      </c>
      <c r="F53" s="78">
        <v>0.47700376254330268</v>
      </c>
      <c r="G53" s="77">
        <v>31554.005609999997</v>
      </c>
      <c r="H53" s="77">
        <v>42672.943100000004</v>
      </c>
      <c r="I53" s="78">
        <v>0.352378003205914</v>
      </c>
    </row>
    <row r="54" spans="2:9" x14ac:dyDescent="0.2">
      <c r="B54" s="208" t="s">
        <v>189</v>
      </c>
      <c r="C54" s="208"/>
      <c r="D54" s="77">
        <v>52589.200439999731</v>
      </c>
      <c r="E54" s="77">
        <v>61350.494700000199</v>
      </c>
      <c r="F54" s="78">
        <v>0.16659873484854437</v>
      </c>
      <c r="G54" s="77">
        <v>305039.75589000079</v>
      </c>
      <c r="H54" s="77">
        <v>203281.61104000037</v>
      </c>
      <c r="I54" s="78">
        <v>-0.33358977931615913</v>
      </c>
    </row>
    <row r="55" spans="2:9" x14ac:dyDescent="0.2">
      <c r="B55" s="211" t="s">
        <v>106</v>
      </c>
      <c r="C55" s="211"/>
      <c r="D55" s="74">
        <v>837618.18458999996</v>
      </c>
      <c r="E55" s="74">
        <v>758408.26021999982</v>
      </c>
      <c r="F55" s="75">
        <v>-9.4565669450899115E-2</v>
      </c>
      <c r="G55" s="74">
        <v>4111964.0073900004</v>
      </c>
      <c r="H55" s="74">
        <v>3687133.5612200014</v>
      </c>
      <c r="I55" s="75">
        <v>-0.1033157015495505</v>
      </c>
    </row>
    <row r="56" spans="2:9" x14ac:dyDescent="0.2">
      <c r="B56" s="86" t="s">
        <v>107</v>
      </c>
      <c r="C56" s="77" t="s">
        <v>108</v>
      </c>
      <c r="D56" s="77">
        <v>120509.47878999999</v>
      </c>
      <c r="E56" s="86">
        <v>138619.45180999991</v>
      </c>
      <c r="F56" s="78">
        <v>0.15027841130703407</v>
      </c>
      <c r="G56" s="77">
        <v>759405.76506999973</v>
      </c>
      <c r="H56" s="77">
        <v>694742.60553000076</v>
      </c>
      <c r="I56" s="78">
        <v>-8.5149682178194311E-2</v>
      </c>
    </row>
    <row r="57" spans="2:9" x14ac:dyDescent="0.2">
      <c r="B57" s="86" t="s">
        <v>109</v>
      </c>
      <c r="C57" s="77" t="s">
        <v>110</v>
      </c>
      <c r="D57" s="77">
        <v>175163.26316999999</v>
      </c>
      <c r="E57" s="86">
        <v>144510.39369000003</v>
      </c>
      <c r="F57" s="78">
        <v>-0.17499599473806701</v>
      </c>
      <c r="G57" s="77">
        <v>577650.19829000079</v>
      </c>
      <c r="H57" s="77">
        <v>540851.62081000058</v>
      </c>
      <c r="I57" s="78">
        <v>-6.3703912140831681E-2</v>
      </c>
    </row>
    <row r="58" spans="2:9" x14ac:dyDescent="0.2">
      <c r="B58" s="86" t="s">
        <v>115</v>
      </c>
      <c r="C58" s="77" t="s">
        <v>116</v>
      </c>
      <c r="D58" s="77">
        <v>77207.146300000008</v>
      </c>
      <c r="E58" s="86">
        <v>78080.422740000024</v>
      </c>
      <c r="F58" s="78">
        <v>1.1310823956719871E-2</v>
      </c>
      <c r="G58" s="77">
        <v>346434.57068999996</v>
      </c>
      <c r="H58" s="77">
        <v>404217.68348000007</v>
      </c>
      <c r="I58" s="78">
        <v>0.16679372579622304</v>
      </c>
    </row>
    <row r="59" spans="2:9" x14ac:dyDescent="0.2">
      <c r="B59" s="86" t="s">
        <v>111</v>
      </c>
      <c r="C59" s="77" t="s">
        <v>112</v>
      </c>
      <c r="D59" s="77">
        <v>117426.81345999998</v>
      </c>
      <c r="E59" s="86">
        <v>71497.197910000017</v>
      </c>
      <c r="F59" s="78">
        <v>-0.39113396844107778</v>
      </c>
      <c r="G59" s="77">
        <v>532458.54824999988</v>
      </c>
      <c r="H59" s="77">
        <v>355947.51149999961</v>
      </c>
      <c r="I59" s="78">
        <v>-0.33150193067634781</v>
      </c>
    </row>
    <row r="60" spans="2:9" x14ac:dyDescent="0.2">
      <c r="B60" s="86" t="s">
        <v>113</v>
      </c>
      <c r="C60" s="77" t="s">
        <v>114</v>
      </c>
      <c r="D60" s="77">
        <v>50110.007689999984</v>
      </c>
      <c r="E60" s="86">
        <v>65352.940349999997</v>
      </c>
      <c r="F60" s="78">
        <v>0.30418938975820414</v>
      </c>
      <c r="G60" s="77">
        <v>326380.6001000001</v>
      </c>
      <c r="H60" s="77">
        <v>305409.29641999991</v>
      </c>
      <c r="I60" s="78">
        <v>-6.4254136653878219E-2</v>
      </c>
    </row>
    <row r="61" spans="2:9" x14ac:dyDescent="0.2">
      <c r="B61" s="86" t="s">
        <v>121</v>
      </c>
      <c r="C61" s="77" t="s">
        <v>122</v>
      </c>
      <c r="D61" s="77">
        <v>50977.127079999998</v>
      </c>
      <c r="E61" s="86">
        <v>39158.481639999991</v>
      </c>
      <c r="F61" s="78">
        <v>-0.23184212443852786</v>
      </c>
      <c r="G61" s="77">
        <v>343448.6749599998</v>
      </c>
      <c r="H61" s="77">
        <v>277840.32043999992</v>
      </c>
      <c r="I61" s="78">
        <v>-0.19102811949308304</v>
      </c>
    </row>
    <row r="62" spans="2:9" x14ac:dyDescent="0.2">
      <c r="B62" s="86" t="s">
        <v>119</v>
      </c>
      <c r="C62" s="77" t="s">
        <v>120</v>
      </c>
      <c r="D62" s="77">
        <v>39234.174470000005</v>
      </c>
      <c r="E62" s="86">
        <v>42952.847109999988</v>
      </c>
      <c r="F62" s="78">
        <v>9.478146769325875E-2</v>
      </c>
      <c r="G62" s="77">
        <v>255421.59559999994</v>
      </c>
      <c r="H62" s="77">
        <v>206047.02776000014</v>
      </c>
      <c r="I62" s="78">
        <v>-0.19330616005281823</v>
      </c>
    </row>
    <row r="63" spans="2:9" x14ac:dyDescent="0.2">
      <c r="B63" s="86" t="s">
        <v>117</v>
      </c>
      <c r="C63" s="77" t="s">
        <v>118</v>
      </c>
      <c r="D63" s="77">
        <v>20218.549879999999</v>
      </c>
      <c r="E63" s="86">
        <v>380.63486</v>
      </c>
      <c r="F63" s="78">
        <v>-0.98117397823982822</v>
      </c>
      <c r="G63" s="77">
        <v>121658.68295999999</v>
      </c>
      <c r="H63" s="77">
        <v>98809.561850000013</v>
      </c>
      <c r="I63" s="78">
        <v>-0.18781331964207201</v>
      </c>
    </row>
    <row r="64" spans="2:9" x14ac:dyDescent="0.2">
      <c r="B64" s="86" t="s">
        <v>123</v>
      </c>
      <c r="C64" s="77" t="s">
        <v>124</v>
      </c>
      <c r="D64" s="77">
        <v>11158.784739999997</v>
      </c>
      <c r="E64" s="86">
        <v>29740.70723</v>
      </c>
      <c r="F64" s="78">
        <v>1.6652281518964052</v>
      </c>
      <c r="G64" s="77">
        <v>64424.840610000007</v>
      </c>
      <c r="H64" s="77">
        <v>91088.276400000002</v>
      </c>
      <c r="I64" s="78">
        <v>0.41386886700129927</v>
      </c>
    </row>
    <row r="65" spans="2:9" x14ac:dyDescent="0.2">
      <c r="B65" s="86" t="s">
        <v>125</v>
      </c>
      <c r="C65" s="77" t="s">
        <v>126</v>
      </c>
      <c r="D65" s="77">
        <v>7895.8782499999998</v>
      </c>
      <c r="E65" s="86">
        <v>10288.865119999999</v>
      </c>
      <c r="F65" s="78">
        <v>0.30306785315490381</v>
      </c>
      <c r="G65" s="77">
        <v>59209.468139999997</v>
      </c>
      <c r="H65" s="77">
        <v>48430.521190000007</v>
      </c>
      <c r="I65" s="78">
        <v>-0.18204769082730679</v>
      </c>
    </row>
    <row r="66" spans="2:9" x14ac:dyDescent="0.2">
      <c r="B66" s="86" t="s">
        <v>131</v>
      </c>
      <c r="C66" s="77" t="s">
        <v>132</v>
      </c>
      <c r="D66" s="77">
        <v>5560.8008199999967</v>
      </c>
      <c r="E66" s="86">
        <v>22625.91814999999</v>
      </c>
      <c r="F66" s="78">
        <v>3.0688236968717759</v>
      </c>
      <c r="G66" s="77">
        <v>66650.259939999989</v>
      </c>
      <c r="H66" s="77">
        <v>42396.388879999991</v>
      </c>
      <c r="I66" s="78">
        <v>-0.36389762143214233</v>
      </c>
    </row>
    <row r="67" spans="2:9" x14ac:dyDescent="0.2">
      <c r="B67" s="86" t="s">
        <v>127</v>
      </c>
      <c r="C67" s="77" t="s">
        <v>128</v>
      </c>
      <c r="D67" s="77">
        <v>4530.3368300000002</v>
      </c>
      <c r="E67" s="86">
        <v>6127.4445300000007</v>
      </c>
      <c r="F67" s="78">
        <v>0.3525361932083978</v>
      </c>
      <c r="G67" s="77">
        <v>24901.207899999998</v>
      </c>
      <c r="H67" s="77">
        <v>41790.91737000001</v>
      </c>
      <c r="I67" s="78">
        <v>0.67826868229954473</v>
      </c>
    </row>
    <row r="68" spans="2:9" x14ac:dyDescent="0.2">
      <c r="B68" s="215" t="s">
        <v>191</v>
      </c>
      <c r="C68" s="215"/>
      <c r="D68" s="87">
        <v>34993.985119999867</v>
      </c>
      <c r="E68" s="88">
        <v>23894.173520000099</v>
      </c>
      <c r="F68" s="89">
        <v>-0.31719198490645673</v>
      </c>
      <c r="G68" s="87">
        <v>135928.77989999991</v>
      </c>
      <c r="H68" s="87">
        <v>128523.89917999937</v>
      </c>
      <c r="I68" s="89">
        <v>-5.4476180286824931E-2</v>
      </c>
    </row>
    <row r="69" spans="2:9" x14ac:dyDescent="0.2">
      <c r="B69" s="215" t="s">
        <v>175</v>
      </c>
      <c r="C69" s="215"/>
      <c r="D69" s="87">
        <v>714986.34659999982</v>
      </c>
      <c r="E69" s="88">
        <v>673229.47866000002</v>
      </c>
      <c r="F69" s="89">
        <v>-5.8402329133371178E-2</v>
      </c>
      <c r="G69" s="90">
        <v>3613973.1924100001</v>
      </c>
      <c r="H69" s="91">
        <v>3236095.6308100005</v>
      </c>
      <c r="I69" s="89">
        <v>-0.10456014515924222</v>
      </c>
    </row>
    <row r="70" spans="2:9" x14ac:dyDescent="0.2">
      <c r="B70" s="86" t="s">
        <v>146</v>
      </c>
      <c r="C70" s="86" t="s">
        <v>147</v>
      </c>
      <c r="D70" s="77">
        <v>61726.641739999999</v>
      </c>
      <c r="E70" s="86">
        <v>27882.44584</v>
      </c>
      <c r="F70" s="89">
        <v>-0.54829154715002648</v>
      </c>
      <c r="G70" s="92">
        <v>263403.63750999997</v>
      </c>
      <c r="H70" s="92">
        <v>216290.65477000002</v>
      </c>
      <c r="I70" s="89">
        <v>-0.17886230875688394</v>
      </c>
    </row>
    <row r="71" spans="2:9" x14ac:dyDescent="0.2">
      <c r="B71" s="86" t="s">
        <v>144</v>
      </c>
      <c r="C71" s="86" t="s">
        <v>145</v>
      </c>
      <c r="D71" s="77">
        <v>54427.726049999997</v>
      </c>
      <c r="E71" s="86">
        <v>48472.953630000004</v>
      </c>
      <c r="F71" s="89">
        <v>-0.10940696685600361</v>
      </c>
      <c r="G71" s="92">
        <v>200343.77958000006</v>
      </c>
      <c r="H71" s="92">
        <v>195902.30184999996</v>
      </c>
      <c r="I71" s="89">
        <v>-2.2169281917867364E-2</v>
      </c>
    </row>
    <row r="72" spans="2:9" x14ac:dyDescent="0.2">
      <c r="B72" s="86" t="s">
        <v>150</v>
      </c>
      <c r="C72" s="86" t="s">
        <v>151</v>
      </c>
      <c r="D72" s="77">
        <v>4452.906719999999</v>
      </c>
      <c r="E72" s="86">
        <v>6744.8968200000018</v>
      </c>
      <c r="F72" s="89">
        <v>0.51471774373930812</v>
      </c>
      <c r="G72" s="92">
        <v>22642.707570000002</v>
      </c>
      <c r="H72" s="92">
        <v>23340.002130000008</v>
      </c>
      <c r="I72" s="89">
        <v>3.079554677126476E-2</v>
      </c>
    </row>
    <row r="73" spans="2:9" x14ac:dyDescent="0.2">
      <c r="B73" s="86" t="s">
        <v>148</v>
      </c>
      <c r="C73" s="86" t="s">
        <v>149</v>
      </c>
      <c r="D73" s="77">
        <v>1132.82125</v>
      </c>
      <c r="E73" s="86">
        <v>1020.4486899999999</v>
      </c>
      <c r="F73" s="89">
        <v>-9.9197079857038364E-2</v>
      </c>
      <c r="G73" s="92">
        <v>5103.1304400000008</v>
      </c>
      <c r="H73" s="92">
        <v>6383.1516499999989</v>
      </c>
      <c r="I73" s="89">
        <v>0.25083058821439763</v>
      </c>
    </row>
    <row r="74" spans="2:9" x14ac:dyDescent="0.2">
      <c r="B74" s="216" t="s">
        <v>210</v>
      </c>
      <c r="C74" s="216"/>
      <c r="D74" s="87">
        <v>891.7422300001499</v>
      </c>
      <c r="E74" s="88">
        <v>1058.0365799997937</v>
      </c>
      <c r="F74" s="89">
        <v>0.18648253318631761</v>
      </c>
      <c r="G74" s="90">
        <v>6497.5598800002226</v>
      </c>
      <c r="H74" s="91">
        <v>9121.8200100009708</v>
      </c>
      <c r="I74" s="89">
        <v>0.40388394696882091</v>
      </c>
    </row>
    <row r="75" spans="2:9" x14ac:dyDescent="0.2">
      <c r="B75" s="211" t="s">
        <v>156</v>
      </c>
      <c r="C75" s="211"/>
      <c r="D75" s="74">
        <v>30942.918699999995</v>
      </c>
      <c r="E75" s="74">
        <v>54609.478959999986</v>
      </c>
      <c r="F75" s="75">
        <v>0.7648457629176395</v>
      </c>
      <c r="G75" s="74">
        <v>346999.51241999993</v>
      </c>
      <c r="H75" s="74">
        <v>199179.86296000003</v>
      </c>
      <c r="I75" s="75">
        <v>-0.42599382468607772</v>
      </c>
    </row>
    <row r="76" spans="2:9" x14ac:dyDescent="0.2">
      <c r="B76" s="76" t="s">
        <v>157</v>
      </c>
      <c r="C76" s="71" t="s">
        <v>158</v>
      </c>
      <c r="D76" s="77">
        <v>23647.838839999997</v>
      </c>
      <c r="E76" s="77">
        <v>39225.912939999987</v>
      </c>
      <c r="F76" s="78">
        <v>0.65875254839989394</v>
      </c>
      <c r="G76" s="77">
        <v>306013.74014999991</v>
      </c>
      <c r="H76" s="77">
        <v>157390.88349000007</v>
      </c>
      <c r="I76" s="78">
        <v>-0.48567380205591038</v>
      </c>
    </row>
    <row r="77" spans="2:9" x14ac:dyDescent="0.2">
      <c r="B77" s="76" t="s">
        <v>159</v>
      </c>
      <c r="C77" s="71" t="s">
        <v>160</v>
      </c>
      <c r="D77" s="77">
        <v>6979.5779999999995</v>
      </c>
      <c r="E77" s="77">
        <v>14960.96859</v>
      </c>
      <c r="F77" s="78">
        <v>1.1435348369199401</v>
      </c>
      <c r="G77" s="77">
        <v>39665.10434000002</v>
      </c>
      <c r="H77" s="77">
        <v>40378.868799999997</v>
      </c>
      <c r="I77" s="78">
        <v>1.7994770765803469E-2</v>
      </c>
    </row>
    <row r="78" spans="2:9" x14ac:dyDescent="0.2">
      <c r="B78" s="208" t="s">
        <v>210</v>
      </c>
      <c r="C78" s="208"/>
      <c r="D78" s="84">
        <v>315.50185999999849</v>
      </c>
      <c r="E78" s="85">
        <v>422.59742999999798</v>
      </c>
      <c r="F78" s="78">
        <v>0.33944513037102225</v>
      </c>
      <c r="G78" s="77">
        <v>1320.667929999996</v>
      </c>
      <c r="H78" s="77">
        <v>1410.1106699999655</v>
      </c>
      <c r="I78" s="78">
        <v>6.7725381958786385E-2</v>
      </c>
    </row>
    <row r="79" spans="2:9" x14ac:dyDescent="0.2">
      <c r="B79" s="93" t="s">
        <v>200</v>
      </c>
      <c r="C79" s="93"/>
      <c r="D79" s="81">
        <v>37297.33642</v>
      </c>
      <c r="E79" s="81">
        <v>34040.449200000003</v>
      </c>
      <c r="F79" s="82">
        <v>-8.7322246911271439E-2</v>
      </c>
      <c r="G79" s="81">
        <v>264659.80228</v>
      </c>
      <c r="H79" s="81">
        <v>187225.63475</v>
      </c>
      <c r="I79" s="82">
        <v>-0.29258000974427389</v>
      </c>
    </row>
    <row r="80" spans="2:9" x14ac:dyDescent="0.2">
      <c r="B80" s="83" t="s">
        <v>162</v>
      </c>
      <c r="D80" s="77">
        <v>5501.0531200000005</v>
      </c>
      <c r="E80" s="77">
        <v>4542.7064800000007</v>
      </c>
      <c r="F80" s="78">
        <v>-0.17421148625447189</v>
      </c>
      <c r="G80" s="77">
        <v>43540.910640000002</v>
      </c>
      <c r="H80" s="77">
        <v>29468.806199999999</v>
      </c>
      <c r="I80" s="78">
        <v>-0.32319269930639194</v>
      </c>
    </row>
    <row r="81" spans="2:9" x14ac:dyDescent="0.2">
      <c r="B81" s="83" t="s">
        <v>163</v>
      </c>
      <c r="D81" s="77">
        <v>31430.755730000001</v>
      </c>
      <c r="E81" s="77">
        <v>29244.592760000003</v>
      </c>
      <c r="F81" s="78">
        <v>-6.9554896763533769E-2</v>
      </c>
      <c r="G81" s="77">
        <v>219664.51290999999</v>
      </c>
      <c r="H81" s="77">
        <v>151673.80677000002</v>
      </c>
      <c r="I81" s="78">
        <v>-0.30952066512380555</v>
      </c>
    </row>
    <row r="82" spans="2:9" x14ac:dyDescent="0.2">
      <c r="B82" s="83" t="s">
        <v>164</v>
      </c>
      <c r="D82" s="77">
        <v>365.52757000000008</v>
      </c>
      <c r="E82" s="77">
        <v>253.14995999999999</v>
      </c>
      <c r="F82" s="78">
        <v>-0.30743949081597338</v>
      </c>
      <c r="G82" s="77">
        <v>1454.3787300000004</v>
      </c>
      <c r="H82" s="77">
        <v>6083.02178</v>
      </c>
      <c r="I82" s="78">
        <v>3.1825568914913922</v>
      </c>
    </row>
    <row r="83" spans="2:9" x14ac:dyDescent="0.2">
      <c r="B83" s="210" t="s">
        <v>165</v>
      </c>
      <c r="C83" s="210"/>
      <c r="D83" s="94">
        <v>4819488.604559999</v>
      </c>
      <c r="E83" s="94">
        <v>5482899.9396999991</v>
      </c>
      <c r="F83" s="95">
        <v>0.13765181113039834</v>
      </c>
      <c r="G83" s="94">
        <v>27570350.545019995</v>
      </c>
      <c r="H83" s="94">
        <v>26212701.722649995</v>
      </c>
      <c r="I83" s="95">
        <v>-4.924307437270619E-2</v>
      </c>
    </row>
    <row r="84" spans="2:9" x14ac:dyDescent="0.2">
      <c r="B84" s="217" t="s">
        <v>211</v>
      </c>
      <c r="C84" s="217"/>
      <c r="D84" s="217"/>
      <c r="E84" s="217"/>
      <c r="F84" s="217"/>
      <c r="G84" s="217"/>
      <c r="H84" s="217"/>
      <c r="I84" s="217"/>
    </row>
    <row r="85" spans="2:9" x14ac:dyDescent="0.2">
      <c r="B85" s="217" t="s">
        <v>212</v>
      </c>
      <c r="C85" s="217"/>
      <c r="D85" s="217"/>
      <c r="E85" s="217"/>
      <c r="F85" s="217"/>
      <c r="G85" s="217"/>
      <c r="H85" s="217"/>
      <c r="I85" s="217"/>
    </row>
    <row r="86" spans="2:9" x14ac:dyDescent="0.2">
      <c r="B86" s="217" t="s">
        <v>178</v>
      </c>
      <c r="C86" s="217"/>
      <c r="D86" s="217"/>
      <c r="E86" s="217"/>
      <c r="F86" s="217"/>
      <c r="G86" s="217"/>
      <c r="H86" s="217"/>
      <c r="I86" s="217"/>
    </row>
    <row r="87" spans="2:9" x14ac:dyDescent="0.2">
      <c r="B87" s="217" t="s">
        <v>213</v>
      </c>
      <c r="C87" s="217"/>
      <c r="D87" s="217"/>
      <c r="E87" s="217"/>
      <c r="F87" s="217"/>
      <c r="G87" s="217"/>
      <c r="H87" s="217"/>
      <c r="I87" s="217"/>
    </row>
    <row r="88" spans="2:9" x14ac:dyDescent="0.2">
      <c r="D88" s="84"/>
      <c r="E88" s="84"/>
      <c r="F88" s="84"/>
      <c r="G88" s="84"/>
      <c r="H88" s="84"/>
      <c r="I88" s="84"/>
    </row>
  </sheetData>
  <mergeCells count="23">
    <mergeCell ref="B83:C83"/>
    <mergeCell ref="B84:I84"/>
    <mergeCell ref="B85:I85"/>
    <mergeCell ref="B86:I86"/>
    <mergeCell ref="B87:I87"/>
    <mergeCell ref="B78:C78"/>
    <mergeCell ref="B18:C18"/>
    <mergeCell ref="B22:C22"/>
    <mergeCell ref="B32:C32"/>
    <mergeCell ref="B33:C33"/>
    <mergeCell ref="B41:C41"/>
    <mergeCell ref="B54:C54"/>
    <mergeCell ref="B55:C55"/>
    <mergeCell ref="B68:C68"/>
    <mergeCell ref="B69:C69"/>
    <mergeCell ref="B74:C74"/>
    <mergeCell ref="B75:C75"/>
    <mergeCell ref="B17:C17"/>
    <mergeCell ref="B3:I3"/>
    <mergeCell ref="B4:C4"/>
    <mergeCell ref="B5:C5"/>
    <mergeCell ref="B10:C10"/>
    <mergeCell ref="B12:C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86"/>
  <sheetViews>
    <sheetView zoomScale="80" zoomScaleNormal="80" workbookViewId="0">
      <pane ySplit="4" topLeftCell="A5" activePane="bottomLeft" state="frozen"/>
      <selection pane="bottomLeft" activeCell="A5" sqref="A5"/>
    </sheetView>
  </sheetViews>
  <sheetFormatPr baseColWidth="10" defaultRowHeight="15" x14ac:dyDescent="0.25"/>
  <cols>
    <col min="1" max="1" width="11.42578125" style="53"/>
    <col min="2" max="2" width="8" style="53" customWidth="1"/>
    <col min="3" max="3" width="25" style="53" customWidth="1"/>
    <col min="4" max="5" width="12.85546875" style="53" bestFit="1" customWidth="1"/>
    <col min="6" max="6" width="11.5703125" style="53" bestFit="1" customWidth="1"/>
    <col min="7" max="8" width="13.85546875" style="53" bestFit="1" customWidth="1"/>
    <col min="9" max="9" width="11.5703125" style="53" bestFit="1" customWidth="1"/>
    <col min="10" max="16384" width="11.42578125" style="53"/>
  </cols>
  <sheetData>
    <row r="3" spans="2:9" x14ac:dyDescent="0.25">
      <c r="B3" s="219" t="s">
        <v>180</v>
      </c>
      <c r="C3" s="219"/>
      <c r="D3" s="219"/>
      <c r="E3" s="219"/>
      <c r="F3" s="219"/>
      <c r="G3" s="219"/>
      <c r="H3" s="219"/>
      <c r="I3" s="219"/>
    </row>
    <row r="4" spans="2:9" x14ac:dyDescent="0.25">
      <c r="B4" s="54" t="s">
        <v>181</v>
      </c>
      <c r="C4" s="54"/>
      <c r="D4" s="55" t="s">
        <v>195</v>
      </c>
      <c r="E4" s="55" t="s">
        <v>196</v>
      </c>
      <c r="F4" s="56" t="s">
        <v>197</v>
      </c>
      <c r="G4" s="56" t="s">
        <v>198</v>
      </c>
      <c r="H4" s="56" t="s">
        <v>199</v>
      </c>
      <c r="I4" s="56" t="s">
        <v>197</v>
      </c>
    </row>
    <row r="5" spans="2:9" x14ac:dyDescent="0.25">
      <c r="B5" s="57" t="s">
        <v>5</v>
      </c>
      <c r="C5" s="57"/>
      <c r="D5" s="40">
        <v>27405.132010000001</v>
      </c>
      <c r="E5" s="40">
        <v>9878.0988800000032</v>
      </c>
      <c r="F5" s="58">
        <v>-0.63955295393594402</v>
      </c>
      <c r="G5" s="59">
        <v>83833.387669999996</v>
      </c>
      <c r="H5" s="59">
        <v>54257.623609999995</v>
      </c>
      <c r="I5" s="58">
        <v>-0.35279218557195163</v>
      </c>
    </row>
    <row r="6" spans="2:9" x14ac:dyDescent="0.25">
      <c r="B6" s="53" t="s">
        <v>8</v>
      </c>
      <c r="C6" s="53" t="s">
        <v>9</v>
      </c>
      <c r="D6" s="38">
        <v>17212.638990000003</v>
      </c>
      <c r="E6" s="38">
        <v>1366.5660700000003</v>
      </c>
      <c r="F6" s="60">
        <v>-0.92060682439259123</v>
      </c>
      <c r="G6" s="61">
        <v>42910.457430000002</v>
      </c>
      <c r="H6" s="61">
        <v>25663.216949999995</v>
      </c>
      <c r="I6" s="60">
        <v>-0.4019356006198605</v>
      </c>
    </row>
    <row r="7" spans="2:9" x14ac:dyDescent="0.25">
      <c r="B7" s="53" t="s">
        <v>6</v>
      </c>
      <c r="C7" s="53" t="s">
        <v>7</v>
      </c>
      <c r="D7" s="38">
        <v>3875.1647899999998</v>
      </c>
      <c r="E7" s="38">
        <v>5242.6377900000007</v>
      </c>
      <c r="F7" s="60">
        <v>0.35288125127705883</v>
      </c>
      <c r="G7" s="61">
        <v>13755.275650000001</v>
      </c>
      <c r="H7" s="61">
        <v>16620.643380000001</v>
      </c>
      <c r="I7" s="60">
        <v>0.20831045505074991</v>
      </c>
    </row>
    <row r="8" spans="2:9" x14ac:dyDescent="0.25">
      <c r="B8" s="53" t="s">
        <v>170</v>
      </c>
      <c r="C8" s="53" t="s">
        <v>171</v>
      </c>
      <c r="D8" s="38">
        <v>215.60499999999999</v>
      </c>
      <c r="E8" s="38">
        <v>427.90267999999998</v>
      </c>
      <c r="F8" s="60">
        <v>0.9846602815333596</v>
      </c>
      <c r="G8" s="61">
        <v>6126.5223399999977</v>
      </c>
      <c r="H8" s="61">
        <v>1629.3640799999998</v>
      </c>
      <c r="I8" s="60">
        <v>-0.73404747594538278</v>
      </c>
    </row>
    <row r="9" spans="2:9" x14ac:dyDescent="0.25">
      <c r="B9" s="53" t="s">
        <v>187</v>
      </c>
      <c r="C9" s="53" t="s">
        <v>188</v>
      </c>
      <c r="D9" s="38">
        <v>1226.34899</v>
      </c>
      <c r="E9" s="38">
        <v>86.270399999999995</v>
      </c>
      <c r="F9" s="60">
        <v>-0.92965265132236141</v>
      </c>
      <c r="G9" s="61">
        <v>8439.9275099999995</v>
      </c>
      <c r="H9" s="61">
        <v>1448.5987599999999</v>
      </c>
      <c r="I9" s="60">
        <v>-0.82836360166794842</v>
      </c>
    </row>
    <row r="10" spans="2:9" x14ac:dyDescent="0.25">
      <c r="B10" s="218" t="s">
        <v>189</v>
      </c>
      <c r="C10" s="218"/>
      <c r="D10" s="38">
        <v>4875.3742399999992</v>
      </c>
      <c r="E10" s="38">
        <v>2754.7219400000017</v>
      </c>
      <c r="F10" s="60">
        <v>-0.43497220841040457</v>
      </c>
      <c r="G10" s="62">
        <v>12601.204739999996</v>
      </c>
      <c r="H10" s="62">
        <v>8895.8004399999991</v>
      </c>
      <c r="I10" s="60">
        <v>-0.2940515908163871</v>
      </c>
    </row>
    <row r="11" spans="2:9" x14ac:dyDescent="0.25">
      <c r="B11" s="57" t="s">
        <v>20</v>
      </c>
      <c r="C11" s="57"/>
      <c r="D11" s="40">
        <v>1781730.0373100003</v>
      </c>
      <c r="E11" s="40">
        <v>1592434.5322999996</v>
      </c>
      <c r="F11" s="58">
        <v>-0.10624252891632957</v>
      </c>
      <c r="G11" s="59">
        <v>7500792.4020799976</v>
      </c>
      <c r="H11" s="59">
        <v>7375281.5792799946</v>
      </c>
      <c r="I11" s="58">
        <v>-1.6733008470571506E-2</v>
      </c>
    </row>
    <row r="12" spans="2:9" x14ac:dyDescent="0.25">
      <c r="B12" s="42" t="s">
        <v>21</v>
      </c>
      <c r="C12" s="42"/>
      <c r="D12" s="43">
        <v>170638.72456</v>
      </c>
      <c r="E12" s="43">
        <v>173521.07603999999</v>
      </c>
      <c r="F12" s="63">
        <v>1.6891543742091734E-2</v>
      </c>
      <c r="G12" s="64">
        <v>667315.29593000002</v>
      </c>
      <c r="H12" s="64">
        <v>631572.16591000045</v>
      </c>
      <c r="I12" s="63">
        <v>-5.356258164318918E-2</v>
      </c>
    </row>
    <row r="13" spans="2:9" x14ac:dyDescent="0.25">
      <c r="B13" s="53" t="s">
        <v>22</v>
      </c>
      <c r="C13" s="53" t="s">
        <v>23</v>
      </c>
      <c r="D13" s="38">
        <v>108820.97950000002</v>
      </c>
      <c r="E13" s="38">
        <v>116414.69842999997</v>
      </c>
      <c r="F13" s="60">
        <v>6.9781754996976086E-2</v>
      </c>
      <c r="G13" s="61">
        <v>457074.49126000004</v>
      </c>
      <c r="H13" s="61">
        <v>427900.08352000028</v>
      </c>
      <c r="I13" s="60">
        <v>-6.3828562516310569E-2</v>
      </c>
    </row>
    <row r="14" spans="2:9" x14ac:dyDescent="0.25">
      <c r="B14" s="53" t="s">
        <v>24</v>
      </c>
      <c r="C14" s="53" t="s">
        <v>25</v>
      </c>
      <c r="D14" s="38">
        <v>23301.390420000003</v>
      </c>
      <c r="E14" s="38">
        <v>24742.384819999981</v>
      </c>
      <c r="F14" s="60">
        <v>6.184156284352655E-2</v>
      </c>
      <c r="G14" s="61">
        <v>82261.31720000002</v>
      </c>
      <c r="H14" s="61">
        <v>90084.768230000016</v>
      </c>
      <c r="I14" s="60">
        <v>9.5104859687318438E-2</v>
      </c>
    </row>
    <row r="15" spans="2:9" x14ac:dyDescent="0.25">
      <c r="B15" s="53" t="s">
        <v>26</v>
      </c>
      <c r="C15" s="53" t="s">
        <v>27</v>
      </c>
      <c r="D15" s="38">
        <v>18330.248919999995</v>
      </c>
      <c r="E15" s="38">
        <v>11068.30941</v>
      </c>
      <c r="F15" s="60">
        <v>-0.39617244379461469</v>
      </c>
      <c r="G15" s="61">
        <v>51065.377359999991</v>
      </c>
      <c r="H15" s="61">
        <v>34594.78994000001</v>
      </c>
      <c r="I15" s="60">
        <v>-0.32253922856353068</v>
      </c>
    </row>
    <row r="16" spans="2:9" x14ac:dyDescent="0.25">
      <c r="B16" s="53" t="s">
        <v>28</v>
      </c>
      <c r="C16" s="53" t="s">
        <v>29</v>
      </c>
      <c r="D16" s="38">
        <v>10362.824670000004</v>
      </c>
      <c r="E16" s="38">
        <v>8991.8133999999973</v>
      </c>
      <c r="F16" s="60">
        <v>-0.13230092312273059</v>
      </c>
      <c r="G16" s="61">
        <v>35715.873110000015</v>
      </c>
      <c r="H16" s="61">
        <v>32898.461380000008</v>
      </c>
      <c r="I16" s="60">
        <v>-7.8884022275551358E-2</v>
      </c>
    </row>
    <row r="17" spans="2:9" x14ac:dyDescent="0.25">
      <c r="B17" s="218" t="s">
        <v>189</v>
      </c>
      <c r="C17" s="218"/>
      <c r="D17" s="38">
        <v>9823.281049999985</v>
      </c>
      <c r="E17" s="38">
        <v>12303.869980000034</v>
      </c>
      <c r="F17" s="60">
        <v>0.25252142510979597</v>
      </c>
      <c r="G17" s="61">
        <v>41198.236999999965</v>
      </c>
      <c r="H17" s="61">
        <v>46094.06284000013</v>
      </c>
      <c r="I17" s="60">
        <v>0.11883580940612019</v>
      </c>
    </row>
    <row r="18" spans="2:9" x14ac:dyDescent="0.25">
      <c r="B18" s="42" t="s">
        <v>34</v>
      </c>
      <c r="C18" s="42"/>
      <c r="D18" s="43">
        <v>868579.91339000023</v>
      </c>
      <c r="E18" s="43">
        <v>838455.43889999937</v>
      </c>
      <c r="F18" s="63">
        <v>-3.468244432734735E-2</v>
      </c>
      <c r="G18" s="64">
        <v>4047602.698589996</v>
      </c>
      <c r="H18" s="64">
        <v>3215962.4505599961</v>
      </c>
      <c r="I18" s="63">
        <v>-0.20546489118601147</v>
      </c>
    </row>
    <row r="19" spans="2:9" x14ac:dyDescent="0.25">
      <c r="B19" s="53" t="s">
        <v>35</v>
      </c>
      <c r="C19" s="53" t="s">
        <v>36</v>
      </c>
      <c r="D19" s="38">
        <v>795495.93025000021</v>
      </c>
      <c r="E19" s="38">
        <v>751162.15758999949</v>
      </c>
      <c r="F19" s="60">
        <v>-5.5730986135991867E-2</v>
      </c>
      <c r="G19" s="61">
        <v>3637683.184399996</v>
      </c>
      <c r="H19" s="61">
        <v>2860553.4115699958</v>
      </c>
      <c r="I19" s="60">
        <v>-0.21363316524173365</v>
      </c>
    </row>
    <row r="20" spans="2:9" x14ac:dyDescent="0.25">
      <c r="B20" s="53" t="s">
        <v>37</v>
      </c>
      <c r="C20" s="53" t="s">
        <v>38</v>
      </c>
      <c r="D20" s="38">
        <v>72908.233749999985</v>
      </c>
      <c r="E20" s="38">
        <v>87237.751449999996</v>
      </c>
      <c r="F20" s="60">
        <v>0.19654183022915453</v>
      </c>
      <c r="G20" s="61">
        <v>409564.83834999992</v>
      </c>
      <c r="H20" s="61">
        <v>355194.93593000009</v>
      </c>
      <c r="I20" s="60">
        <v>-0.13275041538975371</v>
      </c>
    </row>
    <row r="21" spans="2:9" x14ac:dyDescent="0.25">
      <c r="B21" s="218" t="s">
        <v>189</v>
      </c>
      <c r="C21" s="218"/>
      <c r="D21" s="38">
        <v>175.74939000000001</v>
      </c>
      <c r="E21" s="38">
        <v>55.529859999999999</v>
      </c>
      <c r="F21" s="60">
        <v>-0.68403952924104039</v>
      </c>
      <c r="G21" s="61">
        <v>354.67584000000005</v>
      </c>
      <c r="H21" s="61">
        <v>214.10305999999997</v>
      </c>
      <c r="I21" s="60">
        <v>-0.39634157206760984</v>
      </c>
    </row>
    <row r="22" spans="2:9" x14ac:dyDescent="0.25">
      <c r="B22" s="42" t="s">
        <v>39</v>
      </c>
      <c r="C22" s="42"/>
      <c r="D22" s="43">
        <v>711651.4865499998</v>
      </c>
      <c r="E22" s="43">
        <v>555698.46060000011</v>
      </c>
      <c r="F22" s="63">
        <v>-0.21914241577157531</v>
      </c>
      <c r="G22" s="64">
        <v>2704160.7645899998</v>
      </c>
      <c r="H22" s="64">
        <v>3442523.8715199996</v>
      </c>
      <c r="I22" s="63">
        <v>0.2730470453527008</v>
      </c>
    </row>
    <row r="23" spans="2:9" x14ac:dyDescent="0.25">
      <c r="B23" s="53" t="s">
        <v>50</v>
      </c>
      <c r="C23" s="53" t="s">
        <v>51</v>
      </c>
      <c r="D23" s="38">
        <v>40228.871520000008</v>
      </c>
      <c r="E23" s="38">
        <v>33037.165570000019</v>
      </c>
      <c r="F23" s="60">
        <v>-0.17876976604786421</v>
      </c>
      <c r="G23" s="61">
        <v>166191.89525000006</v>
      </c>
      <c r="H23" s="61">
        <v>1340920.18095</v>
      </c>
      <c r="I23" s="60">
        <v>7.0685052597352787</v>
      </c>
    </row>
    <row r="24" spans="2:9" x14ac:dyDescent="0.25">
      <c r="B24" s="53" t="s">
        <v>40</v>
      </c>
      <c r="C24" s="53" t="s">
        <v>41</v>
      </c>
      <c r="D24" s="38">
        <v>284042.60294000001</v>
      </c>
      <c r="E24" s="38">
        <v>212800.78642000013</v>
      </c>
      <c r="F24" s="60">
        <v>-0.25081384194697265</v>
      </c>
      <c r="G24" s="61">
        <v>1072457.2106400002</v>
      </c>
      <c r="H24" s="61">
        <v>870795.65087999997</v>
      </c>
      <c r="I24" s="60">
        <v>-0.18803692842874034</v>
      </c>
    </row>
    <row r="25" spans="2:9" x14ac:dyDescent="0.25">
      <c r="B25" s="53" t="s">
        <v>42</v>
      </c>
      <c r="C25" s="53" t="s">
        <v>43</v>
      </c>
      <c r="D25" s="38">
        <v>127163.13322999995</v>
      </c>
      <c r="E25" s="38">
        <v>126430.81480999981</v>
      </c>
      <c r="F25" s="60">
        <v>-5.7588893997727883E-3</v>
      </c>
      <c r="G25" s="61">
        <v>488023.23757999967</v>
      </c>
      <c r="H25" s="61">
        <v>474470.66365999967</v>
      </c>
      <c r="I25" s="60">
        <v>-2.777034550076804E-2</v>
      </c>
    </row>
    <row r="26" spans="2:9" x14ac:dyDescent="0.25">
      <c r="B26" s="53" t="s">
        <v>44</v>
      </c>
      <c r="C26" s="53" t="s">
        <v>45</v>
      </c>
      <c r="D26" s="38">
        <v>86092.496109999905</v>
      </c>
      <c r="E26" s="38">
        <v>59142.029260000025</v>
      </c>
      <c r="F26" s="60">
        <v>-0.31304083477339789</v>
      </c>
      <c r="G26" s="61">
        <v>311629.49783999973</v>
      </c>
      <c r="H26" s="61">
        <v>248734.05744000006</v>
      </c>
      <c r="I26" s="60">
        <v>-0.2018276216980337</v>
      </c>
    </row>
    <row r="27" spans="2:9" x14ac:dyDescent="0.25">
      <c r="B27" s="53" t="s">
        <v>46</v>
      </c>
      <c r="C27" s="53" t="s">
        <v>47</v>
      </c>
      <c r="D27" s="38">
        <v>79260.80617999997</v>
      </c>
      <c r="E27" s="38">
        <v>63464.836779999998</v>
      </c>
      <c r="F27" s="60">
        <v>-0.19929105141988576</v>
      </c>
      <c r="G27" s="61">
        <v>292473.51704999991</v>
      </c>
      <c r="H27" s="61">
        <v>240760.48491</v>
      </c>
      <c r="I27" s="60">
        <v>-0.17681269969875354</v>
      </c>
    </row>
    <row r="28" spans="2:9" x14ac:dyDescent="0.25">
      <c r="B28" s="53" t="s">
        <v>48</v>
      </c>
      <c r="C28" s="53" t="s">
        <v>49</v>
      </c>
      <c r="D28" s="38">
        <v>40744.656369999975</v>
      </c>
      <c r="E28" s="38">
        <v>31051.595959999995</v>
      </c>
      <c r="F28" s="60">
        <v>-0.23789770913706657</v>
      </c>
      <c r="G28" s="61">
        <v>146098.66182999982</v>
      </c>
      <c r="H28" s="61">
        <v>128659.64023999986</v>
      </c>
      <c r="I28" s="60">
        <v>-0.11936469076145255</v>
      </c>
    </row>
    <row r="29" spans="2:9" x14ac:dyDescent="0.25">
      <c r="B29" s="53" t="s">
        <v>56</v>
      </c>
      <c r="C29" s="53" t="s">
        <v>57</v>
      </c>
      <c r="D29" s="38">
        <v>22602.601780000008</v>
      </c>
      <c r="E29" s="38">
        <v>5780.331979999999</v>
      </c>
      <c r="F29" s="60">
        <v>-0.74426253949601739</v>
      </c>
      <c r="G29" s="61">
        <v>119126.19738999999</v>
      </c>
      <c r="H29" s="61">
        <v>51583.584450000009</v>
      </c>
      <c r="I29" s="60">
        <v>-0.56698370652154995</v>
      </c>
    </row>
    <row r="30" spans="2:9" x14ac:dyDescent="0.25">
      <c r="B30" s="53" t="s">
        <v>52</v>
      </c>
      <c r="C30" s="53" t="s">
        <v>53</v>
      </c>
      <c r="D30" s="38">
        <v>15641.495850000001</v>
      </c>
      <c r="E30" s="38">
        <v>12583.466589999996</v>
      </c>
      <c r="F30" s="60">
        <v>-0.19550746867985805</v>
      </c>
      <c r="G30" s="61">
        <v>50517.450899999989</v>
      </c>
      <c r="H30" s="61">
        <v>45931.53631000009</v>
      </c>
      <c r="I30" s="60">
        <v>-9.0778820156182896E-2</v>
      </c>
    </row>
    <row r="31" spans="2:9" x14ac:dyDescent="0.25">
      <c r="B31" s="53" t="s">
        <v>54</v>
      </c>
      <c r="C31" s="53" t="s">
        <v>55</v>
      </c>
      <c r="D31" s="38">
        <v>15139.463170000006</v>
      </c>
      <c r="E31" s="38">
        <v>11156.044220000011</v>
      </c>
      <c r="F31" s="60">
        <v>-0.26311494042228933</v>
      </c>
      <c r="G31" s="61">
        <v>51826.496649999994</v>
      </c>
      <c r="H31" s="61">
        <v>39588.656509999957</v>
      </c>
      <c r="I31" s="60">
        <v>-0.23613095484045299</v>
      </c>
    </row>
    <row r="32" spans="2:9" x14ac:dyDescent="0.25">
      <c r="B32" s="218" t="s">
        <v>189</v>
      </c>
      <c r="C32" s="218"/>
      <c r="D32" s="38">
        <v>735.35939999991206</v>
      </c>
      <c r="E32" s="38">
        <v>251.38901000012993</v>
      </c>
      <c r="F32" s="60">
        <v>-0.65814129798278231</v>
      </c>
      <c r="G32" s="61">
        <v>5816.5994600004051</v>
      </c>
      <c r="H32" s="61">
        <v>1079.4161699999459</v>
      </c>
      <c r="I32" s="60">
        <v>-0.81442487532055874</v>
      </c>
    </row>
    <row r="33" spans="2:9" x14ac:dyDescent="0.25">
      <c r="B33" s="42" t="s">
        <v>58</v>
      </c>
      <c r="C33" s="42"/>
      <c r="D33" s="43">
        <v>23186.620749999998</v>
      </c>
      <c r="E33" s="43">
        <v>23834.714799999998</v>
      </c>
      <c r="F33" s="60">
        <v>2.7951207594577997E-2</v>
      </c>
      <c r="G33" s="64">
        <v>72244.765579999992</v>
      </c>
      <c r="H33" s="64">
        <v>80024.596729999976</v>
      </c>
      <c r="I33" s="60">
        <v>0.10768712566981777</v>
      </c>
    </row>
    <row r="34" spans="2:9" x14ac:dyDescent="0.25">
      <c r="B34" s="53" t="s">
        <v>59</v>
      </c>
      <c r="C34" s="53" t="s">
        <v>60</v>
      </c>
      <c r="D34" s="38">
        <v>4673.9467099999993</v>
      </c>
      <c r="E34" s="38">
        <v>12116.861710000001</v>
      </c>
      <c r="F34" s="60">
        <v>1.592426157550265</v>
      </c>
      <c r="G34" s="61">
        <v>19151.706470000005</v>
      </c>
      <c r="H34" s="61">
        <v>34778.736779999977</v>
      </c>
      <c r="I34" s="60">
        <v>0.81596020357135146</v>
      </c>
    </row>
    <row r="35" spans="2:9" x14ac:dyDescent="0.25">
      <c r="B35" s="53" t="s">
        <v>63</v>
      </c>
      <c r="C35" s="53" t="s">
        <v>64</v>
      </c>
      <c r="D35" s="38">
        <v>7747.7607400000015</v>
      </c>
      <c r="E35" s="38">
        <v>3434.3724500000003</v>
      </c>
      <c r="F35" s="60">
        <v>-0.55672708989720299</v>
      </c>
      <c r="G35" s="61">
        <v>24886.665600000004</v>
      </c>
      <c r="H35" s="61">
        <v>18039.032739999999</v>
      </c>
      <c r="I35" s="60">
        <v>-0.27515268497841688</v>
      </c>
    </row>
    <row r="36" spans="2:9" x14ac:dyDescent="0.25">
      <c r="B36" s="53" t="s">
        <v>61</v>
      </c>
      <c r="C36" s="53" t="s">
        <v>62</v>
      </c>
      <c r="D36" s="38">
        <v>6358.4580900000001</v>
      </c>
      <c r="E36" s="38">
        <v>2758.2542699999999</v>
      </c>
      <c r="F36" s="60">
        <v>-0.56620705350910006</v>
      </c>
      <c r="G36" s="61">
        <v>14205.235729999999</v>
      </c>
      <c r="H36" s="61">
        <v>13282.987900000004</v>
      </c>
      <c r="I36" s="60">
        <v>-6.4923092268880989E-2</v>
      </c>
    </row>
    <row r="37" spans="2:9" x14ac:dyDescent="0.25">
      <c r="B37" s="53" t="s">
        <v>65</v>
      </c>
      <c r="C37" s="53" t="s">
        <v>66</v>
      </c>
      <c r="D37" s="38">
        <v>1857.4364499999999</v>
      </c>
      <c r="E37" s="38">
        <v>3209.5200599999994</v>
      </c>
      <c r="F37" s="60">
        <v>0.72792994344436357</v>
      </c>
      <c r="G37" s="61">
        <v>3724.5424199999993</v>
      </c>
      <c r="H37" s="61">
        <v>6164.3126400000001</v>
      </c>
      <c r="I37" s="60">
        <v>0.65505233794598616</v>
      </c>
    </row>
    <row r="38" spans="2:9" x14ac:dyDescent="0.25">
      <c r="B38" s="53" t="s">
        <v>67</v>
      </c>
      <c r="C38" s="53" t="s">
        <v>68</v>
      </c>
      <c r="D38" s="38">
        <v>1416.2187699999999</v>
      </c>
      <c r="E38" s="38">
        <v>1253.44147</v>
      </c>
      <c r="F38" s="60">
        <v>-0.11493796258610524</v>
      </c>
      <c r="G38" s="61">
        <v>4474.1208399999987</v>
      </c>
      <c r="H38" s="61">
        <v>3327.1183599999995</v>
      </c>
      <c r="I38" s="60">
        <v>-0.25636376866387889</v>
      </c>
    </row>
    <row r="39" spans="2:9" x14ac:dyDescent="0.25">
      <c r="B39" s="218" t="s">
        <v>189</v>
      </c>
      <c r="C39" s="218"/>
      <c r="D39" s="38">
        <v>1132.7999899999963</v>
      </c>
      <c r="E39" s="38">
        <v>1062.2648399999973</v>
      </c>
      <c r="F39" s="60">
        <v>-6.2266199349100673E-2</v>
      </c>
      <c r="G39" s="61">
        <v>5802.4945199999866</v>
      </c>
      <c r="H39" s="61">
        <v>4432.4083099999962</v>
      </c>
      <c r="I39" s="60">
        <v>-0.23612020748620949</v>
      </c>
    </row>
    <row r="40" spans="2:9" x14ac:dyDescent="0.25">
      <c r="B40" s="200" t="s">
        <v>190</v>
      </c>
      <c r="C40" s="200"/>
      <c r="D40" s="43">
        <v>7673.2920600002435</v>
      </c>
      <c r="E40" s="43">
        <v>924.84196000018346</v>
      </c>
      <c r="F40" s="63">
        <v>-0.8794725975802159</v>
      </c>
      <c r="G40" s="64">
        <v>9468.8773900017986</v>
      </c>
      <c r="H40" s="64">
        <v>5198.4945599989878</v>
      </c>
      <c r="I40" s="63">
        <v>-0.4509914590838312</v>
      </c>
    </row>
    <row r="41" spans="2:9" x14ac:dyDescent="0.25">
      <c r="B41" s="57" t="s">
        <v>72</v>
      </c>
      <c r="C41" s="57"/>
      <c r="D41" s="40">
        <v>2859240.6540100006</v>
      </c>
      <c r="E41" s="40">
        <v>2753136.7960400004</v>
      </c>
      <c r="F41" s="58">
        <v>-3.7109103712971034E-2</v>
      </c>
      <c r="G41" s="59">
        <v>11364708.4299</v>
      </c>
      <c r="H41" s="59">
        <v>9956720.6060899999</v>
      </c>
      <c r="I41" s="58">
        <v>-0.12389124036879397</v>
      </c>
    </row>
    <row r="42" spans="2:9" x14ac:dyDescent="0.25">
      <c r="B42" s="53" t="s">
        <v>73</v>
      </c>
      <c r="C42" s="53" t="s">
        <v>74</v>
      </c>
      <c r="D42" s="38">
        <v>1517334.9790099999</v>
      </c>
      <c r="E42" s="38">
        <v>1573504.5844600003</v>
      </c>
      <c r="F42" s="60">
        <v>3.7018592616014687E-2</v>
      </c>
      <c r="G42" s="61">
        <v>5709200.5969500029</v>
      </c>
      <c r="H42" s="61">
        <v>5672584.4548799992</v>
      </c>
      <c r="I42" s="60">
        <v>-6.4135322359429861E-3</v>
      </c>
    </row>
    <row r="43" spans="2:9" x14ac:dyDescent="0.25">
      <c r="B43" s="53" t="s">
        <v>75</v>
      </c>
      <c r="C43" s="53" t="s">
        <v>76</v>
      </c>
      <c r="D43" s="38">
        <v>435067.9490100001</v>
      </c>
      <c r="E43" s="38">
        <v>404794.0354600001</v>
      </c>
      <c r="F43" s="60">
        <v>-6.9584334168693612E-2</v>
      </c>
      <c r="G43" s="61">
        <v>2039639.7653599982</v>
      </c>
      <c r="H43" s="61">
        <v>1633617.3927800006</v>
      </c>
      <c r="I43" s="60">
        <v>-0.19906572693650848</v>
      </c>
    </row>
    <row r="44" spans="2:9" x14ac:dyDescent="0.25">
      <c r="B44" s="53" t="s">
        <v>77</v>
      </c>
      <c r="C44" s="53" t="s">
        <v>78</v>
      </c>
      <c r="D44" s="38">
        <v>473005.06492000009</v>
      </c>
      <c r="E44" s="38">
        <v>380047.91730999987</v>
      </c>
      <c r="F44" s="60">
        <v>-0.19652463473244661</v>
      </c>
      <c r="G44" s="61">
        <v>1659473.5292</v>
      </c>
      <c r="H44" s="61">
        <v>1303959.9848100001</v>
      </c>
      <c r="I44" s="60">
        <v>-0.21423272991970299</v>
      </c>
    </row>
    <row r="45" spans="2:9" x14ac:dyDescent="0.25">
      <c r="B45" s="53" t="s">
        <v>79</v>
      </c>
      <c r="C45" s="53" t="s">
        <v>80</v>
      </c>
      <c r="D45" s="38">
        <v>107227.57309000002</v>
      </c>
      <c r="E45" s="38">
        <v>118868.9785</v>
      </c>
      <c r="F45" s="60">
        <v>0.10856727495108856</v>
      </c>
      <c r="G45" s="61">
        <v>756351.02351000032</v>
      </c>
      <c r="H45" s="61">
        <v>503724.77863999992</v>
      </c>
      <c r="I45" s="60">
        <v>-0.33400661467692222</v>
      </c>
    </row>
    <row r="46" spans="2:9" x14ac:dyDescent="0.25">
      <c r="B46" s="53" t="s">
        <v>81</v>
      </c>
      <c r="C46" s="53" t="s">
        <v>81</v>
      </c>
      <c r="D46" s="38">
        <v>159833.51469000001</v>
      </c>
      <c r="E46" s="38">
        <v>91241.650720000005</v>
      </c>
      <c r="F46" s="60">
        <v>-0.42914569014536885</v>
      </c>
      <c r="G46" s="61">
        <v>477139.64288</v>
      </c>
      <c r="H46" s="61">
        <v>324970.82028000004</v>
      </c>
      <c r="I46" s="60">
        <v>-0.31891884246195451</v>
      </c>
    </row>
    <row r="47" spans="2:9" x14ac:dyDescent="0.25">
      <c r="B47" s="53" t="s">
        <v>84</v>
      </c>
      <c r="C47" s="53" t="s">
        <v>85</v>
      </c>
      <c r="D47" s="38">
        <v>28900.379269999998</v>
      </c>
      <c r="E47" s="38">
        <v>43975.390950000001</v>
      </c>
      <c r="F47" s="60">
        <v>0.52161985623657892</v>
      </c>
      <c r="G47" s="61">
        <v>81687.434410000002</v>
      </c>
      <c r="H47" s="61">
        <v>111555.18425000001</v>
      </c>
      <c r="I47" s="60">
        <v>0.36563456859337545</v>
      </c>
    </row>
    <row r="48" spans="2:9" x14ac:dyDescent="0.25">
      <c r="B48" s="53" t="s">
        <v>82</v>
      </c>
      <c r="C48" s="53" t="s">
        <v>83</v>
      </c>
      <c r="D48" s="38">
        <v>25492.843130000001</v>
      </c>
      <c r="E48" s="38">
        <v>17771.423179999998</v>
      </c>
      <c r="F48" s="60">
        <v>-0.30288579075408928</v>
      </c>
      <c r="G48" s="61">
        <v>97316.201159999997</v>
      </c>
      <c r="H48" s="61">
        <v>59074.919500000004</v>
      </c>
      <c r="I48" s="60">
        <v>-0.39295904694354589</v>
      </c>
    </row>
    <row r="49" spans="2:9" x14ac:dyDescent="0.25">
      <c r="B49" s="53" t="s">
        <v>88</v>
      </c>
      <c r="C49" s="53" t="s">
        <v>89</v>
      </c>
      <c r="D49" s="38">
        <v>23239.598239999999</v>
      </c>
      <c r="E49" s="38">
        <v>17748.140730000003</v>
      </c>
      <c r="F49" s="60">
        <v>-0.23629743738633568</v>
      </c>
      <c r="G49" s="61">
        <v>104696.61990000002</v>
      </c>
      <c r="H49" s="61">
        <v>58982.870270000007</v>
      </c>
      <c r="I49" s="60">
        <v>-0.43663061590396202</v>
      </c>
    </row>
    <row r="50" spans="2:9" x14ac:dyDescent="0.25">
      <c r="B50" s="53" t="s">
        <v>96</v>
      </c>
      <c r="C50" s="53" t="s">
        <v>97</v>
      </c>
      <c r="D50" s="38">
        <v>16615.967669999998</v>
      </c>
      <c r="E50" s="38">
        <v>20358.09275</v>
      </c>
      <c r="F50" s="60">
        <v>0.22521258793469967</v>
      </c>
      <c r="G50" s="61">
        <v>46524.244419999988</v>
      </c>
      <c r="H50" s="61">
        <v>40662.746939999997</v>
      </c>
      <c r="I50" s="60">
        <v>-0.1259880209356013</v>
      </c>
    </row>
    <row r="51" spans="2:9" x14ac:dyDescent="0.25">
      <c r="B51" s="218" t="s">
        <v>189</v>
      </c>
      <c r="C51" s="218"/>
      <c r="D51" s="38">
        <v>247952.08898999973</v>
      </c>
      <c r="E51" s="38">
        <v>478698.95486000017</v>
      </c>
      <c r="F51" s="60">
        <v>0.93061069503353455</v>
      </c>
      <c r="G51" s="61">
        <v>446372.13611000439</v>
      </c>
      <c r="H51" s="61">
        <v>1636035.7574099982</v>
      </c>
      <c r="I51" s="60">
        <v>2.665183431178177</v>
      </c>
    </row>
    <row r="52" spans="2:9" x14ac:dyDescent="0.25">
      <c r="B52" s="57" t="s">
        <v>106</v>
      </c>
      <c r="C52" s="57"/>
      <c r="D52" s="40">
        <v>826673.90181999991</v>
      </c>
      <c r="E52" s="40">
        <v>864392.22616999969</v>
      </c>
      <c r="F52" s="58">
        <v>4.562660592884251E-2</v>
      </c>
      <c r="G52" s="59">
        <v>3280505.9975300007</v>
      </c>
      <c r="H52" s="59">
        <v>2918920.0145200007</v>
      </c>
      <c r="I52" s="58">
        <v>-0.11022262519326283</v>
      </c>
    </row>
    <row r="53" spans="2:9" x14ac:dyDescent="0.25">
      <c r="B53" s="53" t="s">
        <v>107</v>
      </c>
      <c r="C53" s="53" t="s">
        <v>108</v>
      </c>
      <c r="D53" s="38">
        <v>152238.54443999994</v>
      </c>
      <c r="E53" s="38">
        <v>127166.69022999999</v>
      </c>
      <c r="F53" s="60">
        <v>-0.16468795272724926</v>
      </c>
      <c r="G53" s="61">
        <v>642426.15103000018</v>
      </c>
      <c r="H53" s="61">
        <v>552540.17089000111</v>
      </c>
      <c r="I53" s="60">
        <v>-0.13991644019454239</v>
      </c>
    </row>
    <row r="54" spans="2:9" x14ac:dyDescent="0.25">
      <c r="B54" s="53" t="s">
        <v>109</v>
      </c>
      <c r="C54" s="53" t="s">
        <v>110</v>
      </c>
      <c r="D54" s="38">
        <v>115475.79462000002</v>
      </c>
      <c r="E54" s="38">
        <v>132475.00092000005</v>
      </c>
      <c r="F54" s="60">
        <v>0.14721012620817964</v>
      </c>
      <c r="G54" s="61">
        <v>402486.93511999992</v>
      </c>
      <c r="H54" s="61">
        <v>395583.31261000008</v>
      </c>
      <c r="I54" s="60">
        <v>-1.7152413923551463E-2</v>
      </c>
    </row>
    <row r="55" spans="2:9" x14ac:dyDescent="0.25">
      <c r="B55" s="53" t="s">
        <v>115</v>
      </c>
      <c r="C55" s="53" t="s">
        <v>116</v>
      </c>
      <c r="D55" s="38">
        <v>71813.555599999992</v>
      </c>
      <c r="E55" s="38">
        <v>133118.79199000003</v>
      </c>
      <c r="F55" s="60">
        <v>0.85367220544640521</v>
      </c>
      <c r="G55" s="61">
        <v>270400.05148000002</v>
      </c>
      <c r="H55" s="61">
        <v>325401.6186000001</v>
      </c>
      <c r="I55" s="60">
        <v>0.20340812370025838</v>
      </c>
    </row>
    <row r="56" spans="2:9" x14ac:dyDescent="0.25">
      <c r="B56" s="53" t="s">
        <v>111</v>
      </c>
      <c r="C56" s="53" t="s">
        <v>112</v>
      </c>
      <c r="D56" s="38">
        <v>102771.42426</v>
      </c>
      <c r="E56" s="38">
        <v>81089.289779999992</v>
      </c>
      <c r="F56" s="60">
        <v>-0.21097435046873222</v>
      </c>
      <c r="G56" s="61">
        <v>415547.23982999992</v>
      </c>
      <c r="H56" s="61">
        <v>283514.99968999979</v>
      </c>
      <c r="I56" s="60">
        <v>-0.31773100019630601</v>
      </c>
    </row>
    <row r="57" spans="2:9" x14ac:dyDescent="0.25">
      <c r="B57" s="53" t="s">
        <v>113</v>
      </c>
      <c r="C57" s="53" t="s">
        <v>114</v>
      </c>
      <c r="D57" s="38">
        <v>78673.549700000032</v>
      </c>
      <c r="E57" s="38">
        <v>56641.680399999968</v>
      </c>
      <c r="F57" s="60">
        <v>-0.28004163259459558</v>
      </c>
      <c r="G57" s="61">
        <v>276270.59241000022</v>
      </c>
      <c r="H57" s="61">
        <v>239355.93185000005</v>
      </c>
      <c r="I57" s="60">
        <v>-0.13361777030983032</v>
      </c>
    </row>
    <row r="58" spans="2:9" x14ac:dyDescent="0.25">
      <c r="B58" s="53" t="s">
        <v>121</v>
      </c>
      <c r="C58" s="53" t="s">
        <v>122</v>
      </c>
      <c r="D58" s="38">
        <v>78245.333850000039</v>
      </c>
      <c r="E58" s="38">
        <v>75144.607519999947</v>
      </c>
      <c r="F58" s="60">
        <v>-3.9628258676029544E-2</v>
      </c>
      <c r="G58" s="61">
        <v>292471.54787999968</v>
      </c>
      <c r="H58" s="61">
        <v>237875.87093</v>
      </c>
      <c r="I58" s="60">
        <v>-0.18667004481543667</v>
      </c>
    </row>
    <row r="59" spans="2:9" x14ac:dyDescent="0.25">
      <c r="B59" s="53" t="s">
        <v>119</v>
      </c>
      <c r="C59" s="53" t="s">
        <v>120</v>
      </c>
      <c r="D59" s="38">
        <v>61717.767100000012</v>
      </c>
      <c r="E59" s="38">
        <v>46424.637010000006</v>
      </c>
      <c r="F59" s="60">
        <v>-0.24779137043666641</v>
      </c>
      <c r="G59" s="61">
        <v>216187.42113000006</v>
      </c>
      <c r="H59" s="61">
        <v>162651.2686200001</v>
      </c>
      <c r="I59" s="60">
        <v>-0.24763768507052519</v>
      </c>
    </row>
    <row r="60" spans="2:9" x14ac:dyDescent="0.25">
      <c r="B60" s="53" t="s">
        <v>117</v>
      </c>
      <c r="C60" s="53" t="s">
        <v>118</v>
      </c>
      <c r="D60" s="38">
        <v>16872.09102</v>
      </c>
      <c r="E60" s="38">
        <v>11346.179389999999</v>
      </c>
      <c r="F60" s="60">
        <v>-0.32751788876966365</v>
      </c>
      <c r="G60" s="61">
        <v>101440.13307999999</v>
      </c>
      <c r="H60" s="61">
        <v>97068.055890000003</v>
      </c>
      <c r="I60" s="60">
        <v>-4.3100073484248845E-2</v>
      </c>
    </row>
    <row r="61" spans="2:9" x14ac:dyDescent="0.25">
      <c r="B61" s="53" t="s">
        <v>123</v>
      </c>
      <c r="C61" s="53" t="s">
        <v>124</v>
      </c>
      <c r="D61" s="38">
        <v>10916.553370000005</v>
      </c>
      <c r="E61" s="38">
        <v>24804.62213</v>
      </c>
      <c r="F61" s="60">
        <v>1.2722027080604095</v>
      </c>
      <c r="G61" s="61">
        <v>53266.055870000004</v>
      </c>
      <c r="H61" s="61">
        <v>61344.85159999998</v>
      </c>
      <c r="I61" s="60">
        <v>0.15166874284285123</v>
      </c>
    </row>
    <row r="62" spans="2:9" x14ac:dyDescent="0.25">
      <c r="B62" s="53" t="s">
        <v>125</v>
      </c>
      <c r="C62" s="53" t="s">
        <v>126</v>
      </c>
      <c r="D62" s="38">
        <v>7509.8877499999999</v>
      </c>
      <c r="E62" s="38">
        <v>18042.039029999996</v>
      </c>
      <c r="F62" s="60">
        <v>1.4024379099407973</v>
      </c>
      <c r="G62" s="61">
        <v>51313.58989000001</v>
      </c>
      <c r="H62" s="61">
        <v>38141.656070000005</v>
      </c>
      <c r="I62" s="60">
        <v>-0.25669484142965704</v>
      </c>
    </row>
    <row r="63" spans="2:9" x14ac:dyDescent="0.25">
      <c r="B63" s="53" t="s">
        <v>127</v>
      </c>
      <c r="C63" s="53" t="s">
        <v>128</v>
      </c>
      <c r="D63" s="38">
        <v>4547.730779999999</v>
      </c>
      <c r="E63" s="38">
        <v>4585.5788699999994</v>
      </c>
      <c r="F63" s="60">
        <v>8.3224121723406898E-3</v>
      </c>
      <c r="G63" s="61">
        <v>20370.871069999997</v>
      </c>
      <c r="H63" s="61">
        <v>35654.682180000011</v>
      </c>
      <c r="I63" s="60">
        <v>0.75027774008684134</v>
      </c>
    </row>
    <row r="64" spans="2:9" x14ac:dyDescent="0.25">
      <c r="B64" s="53" t="s">
        <v>135</v>
      </c>
      <c r="C64" s="53" t="s">
        <v>136</v>
      </c>
      <c r="D64" s="38">
        <v>2957.8577300000006</v>
      </c>
      <c r="E64" s="38">
        <v>3716.7599099999993</v>
      </c>
      <c r="F64" s="60">
        <v>0.25657156268973036</v>
      </c>
      <c r="G64" s="61">
        <v>29219.449809999998</v>
      </c>
      <c r="H64" s="61">
        <v>28842.948710000001</v>
      </c>
      <c r="I64" s="60">
        <v>-1.2885290532443387E-2</v>
      </c>
    </row>
    <row r="65" spans="2:9" x14ac:dyDescent="0.25">
      <c r="B65" s="192" t="s">
        <v>191</v>
      </c>
      <c r="C65" s="192"/>
      <c r="D65" s="65">
        <v>31646.252319999894</v>
      </c>
      <c r="E65" s="65">
        <v>31171.693899999846</v>
      </c>
      <c r="F65" s="66">
        <v>-1.4995722564600031E-2</v>
      </c>
      <c r="G65" s="67">
        <v>133854.04420000029</v>
      </c>
      <c r="H65" s="67">
        <v>95060.787939999194</v>
      </c>
      <c r="I65" s="66">
        <v>-0.28981758819358117</v>
      </c>
    </row>
    <row r="66" spans="2:9" x14ac:dyDescent="0.25">
      <c r="B66" s="192" t="s">
        <v>175</v>
      </c>
      <c r="C66" s="192"/>
      <c r="D66" s="65">
        <v>735386.34253999998</v>
      </c>
      <c r="E66" s="65">
        <v>745727.57107999979</v>
      </c>
      <c r="F66" s="66">
        <v>1.4062307037524721E-2</v>
      </c>
      <c r="G66" s="67">
        <v>2905254.0828000004</v>
      </c>
      <c r="H66" s="67">
        <v>2553036.1555800005</v>
      </c>
      <c r="I66" s="66">
        <v>-0.12123481016866601</v>
      </c>
    </row>
    <row r="67" spans="2:9" x14ac:dyDescent="0.25">
      <c r="B67" s="53" t="s">
        <v>146</v>
      </c>
      <c r="C67" s="53" t="s">
        <v>147</v>
      </c>
      <c r="D67" s="38">
        <v>34193.303670000001</v>
      </c>
      <c r="E67" s="38">
        <v>72522.757640000011</v>
      </c>
      <c r="F67" s="60">
        <v>1.1209637518479656</v>
      </c>
      <c r="G67" s="61">
        <v>201569.93351</v>
      </c>
      <c r="H67" s="61">
        <v>188414.42102000001</v>
      </c>
      <c r="I67" s="60">
        <v>-6.5265251919862058E-2</v>
      </c>
    </row>
    <row r="68" spans="2:9" x14ac:dyDescent="0.25">
      <c r="B68" s="53" t="s">
        <v>144</v>
      </c>
      <c r="C68" s="53" t="s">
        <v>145</v>
      </c>
      <c r="D68" s="38">
        <v>50313.232379999979</v>
      </c>
      <c r="E68" s="38">
        <v>37220.269749999999</v>
      </c>
      <c r="F68" s="60">
        <v>-0.26022900955981049</v>
      </c>
      <c r="G68" s="61">
        <v>145916.05353000003</v>
      </c>
      <c r="H68" s="61">
        <v>147447.84622000001</v>
      </c>
      <c r="I68" s="60">
        <v>1.0497766715469998E-2</v>
      </c>
    </row>
    <row r="69" spans="2:9" x14ac:dyDescent="0.25">
      <c r="B69" s="53" t="s">
        <v>150</v>
      </c>
      <c r="C69" s="53" t="s">
        <v>151</v>
      </c>
      <c r="D69" s="38">
        <v>4024.1885399999992</v>
      </c>
      <c r="E69" s="38">
        <v>7613.5344400000013</v>
      </c>
      <c r="F69" s="60">
        <v>0.89194277661751975</v>
      </c>
      <c r="G69" s="61">
        <v>18189.800850000007</v>
      </c>
      <c r="H69" s="61">
        <v>16595.105309999995</v>
      </c>
      <c r="I69" s="60">
        <v>-8.7669763575229626E-2</v>
      </c>
    </row>
    <row r="70" spans="2:9" x14ac:dyDescent="0.25">
      <c r="B70" s="53" t="s">
        <v>148</v>
      </c>
      <c r="C70" s="53" t="s">
        <v>149</v>
      </c>
      <c r="D70" s="38">
        <v>1761.4876000000002</v>
      </c>
      <c r="E70" s="38">
        <v>97.649510000000006</v>
      </c>
      <c r="F70" s="60">
        <v>-0.94456417973081386</v>
      </c>
      <c r="G70" s="61">
        <v>3970.3091900000004</v>
      </c>
      <c r="H70" s="61">
        <v>5362.7029599999987</v>
      </c>
      <c r="I70" s="60">
        <v>0.35070159611423063</v>
      </c>
    </row>
    <row r="71" spans="2:9" x14ac:dyDescent="0.25">
      <c r="B71" s="218" t="s">
        <v>189</v>
      </c>
      <c r="C71" s="218"/>
      <c r="D71" s="38">
        <v>995.34708999994859</v>
      </c>
      <c r="E71" s="38">
        <v>1210.4437499998869</v>
      </c>
      <c r="F71" s="60">
        <v>0.21610216391947196</v>
      </c>
      <c r="G71" s="61">
        <v>5605.8176500002664</v>
      </c>
      <c r="H71" s="61">
        <v>8063.7834300001705</v>
      </c>
      <c r="I71" s="60">
        <v>0.4384669522740875</v>
      </c>
    </row>
    <row r="72" spans="2:9" x14ac:dyDescent="0.25">
      <c r="B72" s="57" t="s">
        <v>156</v>
      </c>
      <c r="C72" s="57"/>
      <c r="D72" s="40">
        <v>26960.38536</v>
      </c>
      <c r="E72" s="40">
        <v>24663.060160000001</v>
      </c>
      <c r="F72" s="58">
        <v>-8.5211141062117191E-2</v>
      </c>
      <c r="G72" s="59">
        <v>316056.59371999977</v>
      </c>
      <c r="H72" s="59">
        <v>144570.45420000001</v>
      </c>
      <c r="I72" s="58">
        <v>-0.54258048377222723</v>
      </c>
    </row>
    <row r="73" spans="2:9" x14ac:dyDescent="0.25">
      <c r="B73" s="53" t="s">
        <v>157</v>
      </c>
      <c r="C73" s="53" t="s">
        <v>158</v>
      </c>
      <c r="D73" s="38">
        <v>19927.107219999998</v>
      </c>
      <c r="E73" s="38">
        <v>17191.826510000003</v>
      </c>
      <c r="F73" s="60">
        <v>-0.13726431437347361</v>
      </c>
      <c r="G73" s="61">
        <v>282365.90130999987</v>
      </c>
      <c r="H73" s="61">
        <v>118165.04075000001</v>
      </c>
      <c r="I73" s="60">
        <v>-0.58151802253108931</v>
      </c>
    </row>
    <row r="74" spans="2:9" x14ac:dyDescent="0.25">
      <c r="B74" s="53" t="s">
        <v>159</v>
      </c>
      <c r="C74" s="53" t="s">
        <v>160</v>
      </c>
      <c r="D74" s="38">
        <v>6799.5643500000024</v>
      </c>
      <c r="E74" s="38">
        <v>7383.3598199999997</v>
      </c>
      <c r="F74" s="60">
        <v>8.5857775579401219E-2</v>
      </c>
      <c r="G74" s="61">
        <v>32685.526339999989</v>
      </c>
      <c r="H74" s="61">
        <v>25417.900210000011</v>
      </c>
      <c r="I74" s="60">
        <v>-0.22234998006154125</v>
      </c>
    </row>
    <row r="75" spans="2:9" x14ac:dyDescent="0.25">
      <c r="B75" s="218" t="s">
        <v>189</v>
      </c>
      <c r="C75" s="218"/>
      <c r="D75" s="38">
        <v>233.71378999999979</v>
      </c>
      <c r="E75" s="38">
        <v>87.873829999998634</v>
      </c>
      <c r="F75" s="60">
        <v>-0.62401093234593175</v>
      </c>
      <c r="G75" s="61">
        <v>1005.166069999912</v>
      </c>
      <c r="H75" s="61">
        <v>987.51323999998203</v>
      </c>
      <c r="I75" s="60">
        <v>-1.7562102946761332E-2</v>
      </c>
    </row>
    <row r="76" spans="2:9" x14ac:dyDescent="0.25">
      <c r="B76" s="42" t="s">
        <v>200</v>
      </c>
      <c r="C76" s="42"/>
      <c r="D76" s="43">
        <v>57377.715889999999</v>
      </c>
      <c r="E76" s="43">
        <v>31119.960080000001</v>
      </c>
      <c r="F76" s="63">
        <v>-0.45762985512248838</v>
      </c>
      <c r="G76" s="64">
        <v>227362.46586000003</v>
      </c>
      <c r="H76" s="64">
        <v>153185.18555000002</v>
      </c>
      <c r="I76" s="63">
        <v>-0.32625121314296074</v>
      </c>
    </row>
    <row r="77" spans="2:9" x14ac:dyDescent="0.25">
      <c r="B77" s="53" t="s">
        <v>162</v>
      </c>
      <c r="D77" s="38">
        <v>9813.7079000000012</v>
      </c>
      <c r="E77" s="38">
        <v>4492.9768199999999</v>
      </c>
      <c r="F77" s="60">
        <v>-0.54217336955790185</v>
      </c>
      <c r="G77" s="61">
        <v>38039.857520000005</v>
      </c>
      <c r="H77" s="61">
        <v>24926.099719999998</v>
      </c>
      <c r="I77" s="60">
        <v>-0.34473730068797598</v>
      </c>
    </row>
    <row r="78" spans="2:9" x14ac:dyDescent="0.25">
      <c r="B78" s="53" t="s">
        <v>163</v>
      </c>
      <c r="D78" s="38">
        <v>47292.170920000004</v>
      </c>
      <c r="E78" s="38">
        <v>26389.681420000001</v>
      </c>
      <c r="F78" s="60">
        <v>-0.44198625466694902</v>
      </c>
      <c r="G78" s="61">
        <v>188233.75718000002</v>
      </c>
      <c r="H78" s="61">
        <v>122429.21401000001</v>
      </c>
      <c r="I78" s="60">
        <v>-0.34958948998225592</v>
      </c>
    </row>
    <row r="79" spans="2:9" x14ac:dyDescent="0.25">
      <c r="B79" s="53" t="s">
        <v>164</v>
      </c>
      <c r="D79" s="38">
        <v>271.83707000041613</v>
      </c>
      <c r="E79" s="38">
        <v>237.30183999886685</v>
      </c>
      <c r="F79" s="60">
        <v>-0.12704385756326911</v>
      </c>
      <c r="G79" s="61">
        <v>1088.8511599815392</v>
      </c>
      <c r="H79" s="61">
        <v>5829.8718199889554</v>
      </c>
      <c r="I79" s="60">
        <v>4.3541494322215692</v>
      </c>
    </row>
    <row r="80" spans="2:9" x14ac:dyDescent="0.25">
      <c r="B80" s="54" t="s">
        <v>165</v>
      </c>
      <c r="C80" s="54"/>
      <c r="D80" s="68">
        <v>5579387.8264000015</v>
      </c>
      <c r="E80" s="68">
        <v>5275624.6736299992</v>
      </c>
      <c r="F80" s="69">
        <v>-5.4443813949029606E-2</v>
      </c>
      <c r="G80" s="70">
        <v>22773259.276759982</v>
      </c>
      <c r="H80" s="70">
        <v>20602935.463249985</v>
      </c>
      <c r="I80" s="69">
        <v>-9.5301414133760101E-2</v>
      </c>
    </row>
    <row r="81" spans="2:9" x14ac:dyDescent="0.25">
      <c r="B81" s="53" t="s">
        <v>177</v>
      </c>
      <c r="D81" s="61"/>
      <c r="E81" s="61"/>
      <c r="F81" s="61"/>
      <c r="G81" s="61"/>
      <c r="H81" s="61"/>
    </row>
    <row r="82" spans="2:9" x14ac:dyDescent="0.25">
      <c r="B82" s="53" t="s">
        <v>178</v>
      </c>
    </row>
    <row r="83" spans="2:9" x14ac:dyDescent="0.25">
      <c r="B83" s="53" t="s">
        <v>201</v>
      </c>
      <c r="D83" s="38"/>
      <c r="E83" s="38"/>
      <c r="F83" s="38"/>
      <c r="G83" s="38"/>
    </row>
    <row r="86" spans="2:9" x14ac:dyDescent="0.25">
      <c r="D86" s="38"/>
      <c r="E86" s="38"/>
      <c r="F86" s="38"/>
      <c r="G86" s="38"/>
      <c r="H86" s="38"/>
      <c r="I86" s="38"/>
    </row>
  </sheetData>
  <mergeCells count="12">
    <mergeCell ref="B75:C75"/>
    <mergeCell ref="B3:I3"/>
    <mergeCell ref="B10:C10"/>
    <mergeCell ref="B17:C17"/>
    <mergeCell ref="B21:C21"/>
    <mergeCell ref="B32:C32"/>
    <mergeCell ref="B39:C39"/>
    <mergeCell ref="B40:C40"/>
    <mergeCell ref="B51:C51"/>
    <mergeCell ref="B65:C65"/>
    <mergeCell ref="B66:C66"/>
    <mergeCell ref="B71:C71"/>
  </mergeCells>
  <pageMargins left="0.7" right="0.7" top="0.75" bottom="0.75" header="0.3" footer="0.3"/>
  <pageSetup paperSize="1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diciembre</vt:lpstr>
      <vt:lpstr>noviembre</vt:lpstr>
      <vt:lpstr>octubre</vt:lpstr>
      <vt:lpstr>septiembre</vt:lpstr>
      <vt:lpstr>agosto</vt:lpstr>
      <vt:lpstr>julio</vt:lpstr>
      <vt:lpstr>junio</vt:lpstr>
      <vt:lpstr>mayo</vt:lpstr>
      <vt:lpstr>abril</vt:lpstr>
      <vt:lpstr>marzo</vt:lpstr>
      <vt:lpstr>febrero</vt:lpstr>
      <vt:lpstr>enero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Rey Garcia</dc:creator>
  <cp:lastModifiedBy>Andrea Braun Cirano</cp:lastModifiedBy>
  <dcterms:created xsi:type="dcterms:W3CDTF">2016-03-01T12:26:16Z</dcterms:created>
  <dcterms:modified xsi:type="dcterms:W3CDTF">2018-10-09T14:10:30Z</dcterms:modified>
</cp:coreProperties>
</file>