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2\13. ANUARIO_2022\03 Versión final\Tablas\"/>
    </mc:Choice>
  </mc:AlternateContent>
  <xr:revisionPtr revIDLastSave="0" documentId="13_ncr:1_{543BB589-B585-4EAD-89F2-A93F90E0D135}" xr6:coauthVersionLast="47" xr6:coauthVersionMax="47" xr10:uidLastSave="{00000000-0000-0000-0000-000000000000}"/>
  <bookViews>
    <workbookView minimized="1" xWindow="2250" yWindow="2250" windowWidth="21600" windowHeight="11385" tabRatio="794" firstSheet="6" activeTab="10" xr2:uid="{00000000-000D-0000-FFFF-FFFF00000000}"/>
  </bookViews>
  <sheets>
    <sheet name="C_8.1.1" sheetId="1" r:id="rId1"/>
    <sheet name="C_8.1.2 " sheetId="2" r:id="rId2"/>
    <sheet name="C_8.2.1 " sheetId="3" r:id="rId3"/>
    <sheet name="C_8.2.2 " sheetId="4" r:id="rId4"/>
    <sheet name="C8.3.1_TT_Vehículos  " sheetId="5" r:id="rId5"/>
    <sheet name="C8.4.1_TTCamionesCarga " sheetId="6" r:id="rId6"/>
    <sheet name="C8.5.1_Aduana Arica" sheetId="7" r:id="rId7"/>
    <sheet name="C8.5.2_Aduana Iquique" sheetId="8" r:id="rId8"/>
    <sheet name="C8.5.3_Aduana Tocopilla" sheetId="9" r:id="rId9"/>
    <sheet name="C8.5.4_Aduana Antofagasta" sheetId="10" r:id="rId10"/>
    <sheet name="C.8.5.5_Aduana Chañaral" sheetId="11" r:id="rId11"/>
    <sheet name="C.8.5.6_Aduana Coquimbo" sheetId="12" r:id="rId12"/>
    <sheet name="C8.5.7_Aduana Los Andes" sheetId="13" r:id="rId13"/>
    <sheet name="C8.5.8_Aduana Valparaíso" sheetId="14" r:id="rId14"/>
    <sheet name="C.8.5.9_Aduana San Antonio" sheetId="15" r:id="rId15"/>
    <sheet name="C8.5.10_Aduana Metropolitana" sheetId="16" r:id="rId16"/>
    <sheet name="C8.5.11_Aduana Talcahuano" sheetId="17" r:id="rId17"/>
    <sheet name="C8.5.12_Aduana Osorno" sheetId="18" r:id="rId18"/>
    <sheet name="C.8.5.13_Aduana Puerto Mont " sheetId="20" r:id="rId19"/>
    <sheet name="C8.5.14_Aduana Coyhaique" sheetId="21" r:id="rId20"/>
    <sheet name="C8.5.15_Aduana Puerto Aysén" sheetId="23" r:id="rId21"/>
    <sheet name="C8.5.16_Aduana Punta Arenas" sheetId="24" r:id="rId2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8" l="1"/>
  <c r="G51" i="7"/>
  <c r="K49" i="12"/>
  <c r="J49" i="12"/>
  <c r="I49" i="12"/>
  <c r="H49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K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J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C19" i="6" l="1"/>
  <c r="D19" i="6"/>
  <c r="E19" i="6"/>
  <c r="F19" i="6"/>
  <c r="F8" i="5" l="1"/>
  <c r="I8" i="5"/>
  <c r="F9" i="5"/>
  <c r="I9" i="5"/>
  <c r="F10" i="5"/>
  <c r="I10" i="5"/>
  <c r="F11" i="5"/>
  <c r="I11" i="5"/>
  <c r="F12" i="5"/>
  <c r="I12" i="5"/>
  <c r="F13" i="5"/>
  <c r="I13" i="5"/>
  <c r="F14" i="5"/>
  <c r="I14" i="5"/>
  <c r="F15" i="5"/>
  <c r="I15" i="5"/>
  <c r="F16" i="5"/>
  <c r="I16" i="5"/>
  <c r="F17" i="5"/>
  <c r="I17" i="5"/>
  <c r="F18" i="5"/>
  <c r="I18" i="5"/>
  <c r="D19" i="5"/>
  <c r="E19" i="5"/>
  <c r="G19" i="5"/>
  <c r="H19" i="5"/>
  <c r="I19" i="5"/>
  <c r="F19" i="5" l="1"/>
</calcChain>
</file>

<file path=xl/sharedStrings.xml><?xml version="1.0" encoding="utf-8"?>
<sst xmlns="http://schemas.openxmlformats.org/spreadsheetml/2006/main" count="1575" uniqueCount="423">
  <si>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 de Salida (DUS) a título definitivo ajustadas con sus documentos modificatorios. Servicio Nacional de Aduanas.</t>
    </r>
  </si>
  <si>
    <t xml:space="preserve">Total </t>
  </si>
  <si>
    <t>Punta Arenas</t>
  </si>
  <si>
    <t>Puerto Aysén</t>
  </si>
  <si>
    <t>Coyhaique</t>
  </si>
  <si>
    <t>Puerto Montt</t>
  </si>
  <si>
    <t>Osorno</t>
  </si>
  <si>
    <t>Talcahuano</t>
  </si>
  <si>
    <t>Metropolitana</t>
  </si>
  <si>
    <t>San Antonio</t>
  </si>
  <si>
    <t>Valparaíso</t>
  </si>
  <si>
    <t>Los Andes</t>
  </si>
  <si>
    <t>Coquimbo</t>
  </si>
  <si>
    <t>Chañaral</t>
  </si>
  <si>
    <t>Antofagasta</t>
  </si>
  <si>
    <t>Tocopilla</t>
  </si>
  <si>
    <t>Iquique</t>
  </si>
  <si>
    <t>Arica</t>
  </si>
  <si>
    <t>Total</t>
  </si>
  <si>
    <t>Salida temporal</t>
  </si>
  <si>
    <t>Reexportación</t>
  </si>
  <si>
    <t>Exportación</t>
  </si>
  <si>
    <t>Variación Exportación 2022/2021</t>
  </si>
  <si>
    <t>Participación Exportación 2022</t>
  </si>
  <si>
    <t>Aduana</t>
  </si>
  <si>
    <t>En cantidad de documentos único de salida DUS</t>
  </si>
  <si>
    <t>Destinaciones de salida por aduana de tramitación 2021-2022</t>
  </si>
  <si>
    <t>En millones de US$ FOB</t>
  </si>
  <si>
    <t>Destinaciones de salida por aduana de tramitación 2021 - 2022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</si>
  <si>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 FOB", pudiendo éste corresponder a un valor distinto de cero si el cálculo se realiza respecto de la unidad de medida "US$ FOB" (dólares).</t>
    </r>
  </si>
  <si>
    <r>
      <rPr>
        <b/>
        <sz val="7"/>
        <rFont val="Calibri Light"/>
        <family val="2"/>
        <scheme val="major"/>
      </rPr>
      <t>(4)</t>
    </r>
    <r>
      <rPr>
        <sz val="7"/>
        <rFont val="Calibri Light"/>
        <family val="2"/>
        <scheme val="major"/>
      </rPr>
      <t xml:space="preserve"> SEM: Solicitud de Entrega de Mercancía.</t>
    </r>
  </si>
  <si>
    <r>
      <rPr>
        <b/>
        <sz val="7"/>
        <rFont val="Calibri Light"/>
        <family val="2"/>
        <scheme val="major"/>
      </rPr>
      <t>(3)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DATPA: Declaración Admisión Temporal para Perfeccionamiento Activo.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</si>
  <si>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DAT: Declaración Admisión Temporal.</t>
    </r>
  </si>
  <si>
    <r>
      <rPr>
        <b/>
        <sz val="7"/>
        <rFont val="Calibri Light"/>
        <family val="2"/>
        <scheme val="major"/>
      </rPr>
      <t>(1)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DAPI: Declaración Almacén Particular de Importación.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</si>
  <si>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 a título definitivo ajustadas con sus documento modificatorios.  Servicio Nacional de Aduanas.</t>
    </r>
  </si>
  <si>
    <r>
      <t>SEM</t>
    </r>
    <r>
      <rPr>
        <b/>
        <vertAlign val="superscript"/>
        <sz val="9"/>
        <rFont val="Calibri Light"/>
        <family val="2"/>
        <scheme val="major"/>
      </rPr>
      <t>(4)</t>
    </r>
  </si>
  <si>
    <r>
      <t xml:space="preserve">DATPA </t>
    </r>
    <r>
      <rPr>
        <b/>
        <vertAlign val="superscript"/>
        <sz val="9"/>
        <rFont val="Calibri Light"/>
        <family val="2"/>
        <scheme val="major"/>
      </rPr>
      <t>(3)</t>
    </r>
  </si>
  <si>
    <r>
      <t xml:space="preserve">DAT </t>
    </r>
    <r>
      <rPr>
        <b/>
        <vertAlign val="superscript"/>
        <sz val="9"/>
        <rFont val="Calibri Light"/>
        <family val="2"/>
        <scheme val="major"/>
      </rPr>
      <t>(2)</t>
    </r>
  </si>
  <si>
    <t>Reingreso</t>
  </si>
  <si>
    <r>
      <t xml:space="preserve">DAPI </t>
    </r>
    <r>
      <rPr>
        <b/>
        <vertAlign val="superscript"/>
        <sz val="9"/>
        <rFont val="Calibri Light"/>
        <family val="2"/>
        <scheme val="major"/>
      </rPr>
      <t>(1)</t>
    </r>
  </si>
  <si>
    <t>Importación</t>
  </si>
  <si>
    <t>Depósito</t>
  </si>
  <si>
    <t>Variación Importación 2022/2021</t>
  </si>
  <si>
    <t>Participación Importación 2022</t>
  </si>
  <si>
    <t>En cantidad de declaraciones de ingreso DIN</t>
  </si>
  <si>
    <t>Destinaciones de ingreso por aduana de tramitación 2021-2022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</si>
  <si>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 CIF", pudiendo éste corresponder a un valor distinto de cero si el cálculo se realiza respecto de la unidad de medida "US$ CIF" (dólares)</t>
    </r>
  </si>
  <si>
    <r>
      <rPr>
        <b/>
        <sz val="7"/>
        <rFont val="Calibri Light"/>
        <family val="2"/>
        <scheme val="major"/>
      </rPr>
      <t>(4)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SEM: Solicitud de Entrega de Mercancía</t>
    </r>
  </si>
  <si>
    <r>
      <rPr>
        <b/>
        <sz val="7"/>
        <rFont val="Calibri Light"/>
        <family val="2"/>
        <scheme val="major"/>
      </rPr>
      <t>(3)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DATPA: Declaración Admisión Temporal para Perfeccionamiento Activo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</si>
  <si>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DAT: Declaración Admisión Temporal</t>
    </r>
  </si>
  <si>
    <r>
      <rPr>
        <b/>
        <sz val="7"/>
        <rFont val="Calibri Light"/>
        <family val="2"/>
        <scheme val="major"/>
      </rPr>
      <t>(1)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DAPI: Declaración Almacén Particular de Importación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</si>
  <si>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 a título definitivo ajustadas con sus documento modificatorios.  Servicio Nacional de Aduanas</t>
    </r>
  </si>
  <si>
    <t>En millones de US$ CIF</t>
  </si>
  <si>
    <r>
      <t xml:space="preserve">DAT </t>
    </r>
    <r>
      <rPr>
        <b/>
        <vertAlign val="superscript"/>
        <sz val="9"/>
        <rFont val="Calibri Light"/>
        <family val="2"/>
        <scheme val="major"/>
      </rPr>
      <t xml:space="preserve">(2) </t>
    </r>
  </si>
  <si>
    <r>
      <t xml:space="preserve">(2) </t>
    </r>
    <r>
      <rPr>
        <sz val="7"/>
        <color theme="1"/>
        <rFont val="Calibri Light"/>
        <family val="2"/>
      </rPr>
      <t>Buses o vehículos de pasajeros.</t>
    </r>
  </si>
  <si>
    <r>
      <t>(1)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</si>
  <si>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Vehículos, Servicio Nacional de Aduanas.</t>
    </r>
  </si>
  <si>
    <t>Total Tráfico Terrestre</t>
  </si>
  <si>
    <t>-</t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</si>
  <si>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</si>
  <si>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(1)</t>
    </r>
  </si>
  <si>
    <t>Variación Vehículos Totales 2022/2021</t>
  </si>
  <si>
    <t>Participación Vehículos Totales 2022</t>
  </si>
  <si>
    <t>Variación Buses 2022/2021</t>
  </si>
  <si>
    <t>Variación Automóviles 2022/2021</t>
  </si>
  <si>
    <t>Vehículos 2022</t>
  </si>
  <si>
    <t>Vehículos 2021</t>
  </si>
  <si>
    <t>Ingreso y salida de vehículos</t>
  </si>
  <si>
    <t>Tráfico terrestre nacional de vehículos por aduana 2021-2022</t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</si>
  <si>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</si>
  <si>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Registro de Operaciones de Transporte Terrestre (SIROTE) y Síntesis Mensual de Tráfico Terrestre, Servicio Nacional de Aduanas.</t>
    </r>
  </si>
  <si>
    <t>Carga (T)</t>
  </si>
  <si>
    <t>Camiones</t>
  </si>
  <si>
    <t>Variación Carga 2022/2021</t>
  </si>
  <si>
    <t>Participación Carga 2022</t>
  </si>
  <si>
    <t>Variación Camiones 2022/2021</t>
  </si>
  <si>
    <t>Participación Camiones 2022</t>
  </si>
  <si>
    <t>Ingreso y salida de camiones y carga</t>
  </si>
  <si>
    <t>Tráfico terrestre nacional de camiones y carga por aduana 2021-2022</t>
  </si>
  <si>
    <t>Dirección Regional Aduana de Arica</t>
  </si>
  <si>
    <t>Cantidad de documentos tramitados</t>
  </si>
  <si>
    <t>Tipo de Documento</t>
  </si>
  <si>
    <t>Tipo de Operación</t>
  </si>
  <si>
    <t>Participación 2022</t>
  </si>
  <si>
    <t>Variación 2022/2021</t>
  </si>
  <si>
    <r>
      <t xml:space="preserve">Documento Único de Salida </t>
    </r>
    <r>
      <rPr>
        <sz val="9"/>
        <rFont val="Calibri Light"/>
        <family val="2"/>
        <scheme val="major"/>
      </rPr>
      <t>(DUS)</t>
    </r>
  </si>
  <si>
    <t>Total DUS</t>
  </si>
  <si>
    <r>
      <t xml:space="preserve">Declaración de Ingreso </t>
    </r>
    <r>
      <rPr>
        <sz val="9"/>
        <rFont val="Calibri Light"/>
        <family val="2"/>
        <scheme val="major"/>
      </rPr>
      <t>(DIN)</t>
    </r>
  </si>
  <si>
    <t>Almacén particular de importación</t>
  </si>
  <si>
    <t>Admisión temporal</t>
  </si>
  <si>
    <t>Admisión temporal para perfeccionamiento activo</t>
  </si>
  <si>
    <t>Total DIN</t>
  </si>
  <si>
    <t>Total Documentos tramitados Aduana de Arica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</si>
  <si>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(DUS), Servicio Nacional de Aduanas.</t>
    </r>
  </si>
  <si>
    <t>Principales códigos arancelarios</t>
  </si>
  <si>
    <t xml:space="preserve">Tipo de Operación </t>
  </si>
  <si>
    <t>Código Arancelario</t>
  </si>
  <si>
    <t>Glosa Arancelaria</t>
  </si>
  <si>
    <r>
      <rPr>
        <b/>
        <sz val="9"/>
        <rFont val="Calibri Light"/>
        <family val="2"/>
        <scheme val="major"/>
      </rPr>
      <t>Exportación</t>
    </r>
    <r>
      <rPr>
        <sz val="9"/>
        <rFont val="Calibri Light"/>
        <family val="2"/>
        <scheme val="major"/>
      </rPr>
      <t xml:space="preserve"> (Millones de US$ FOB)</t>
    </r>
  </si>
  <si>
    <t>28100020</t>
  </si>
  <si>
    <t>Ácidos bóricos</t>
  </si>
  <si>
    <t>28012000</t>
  </si>
  <si>
    <t xml:space="preserve"> Yodo</t>
  </si>
  <si>
    <t>74031100</t>
  </si>
  <si>
    <t>Cobre refinado, cátodos y secciones de cátodos, en bruto</t>
  </si>
  <si>
    <t>Resto</t>
  </si>
  <si>
    <t>Total Exportación</t>
  </si>
  <si>
    <r>
      <rPr>
        <b/>
        <sz val="9"/>
        <rFont val="Calibri Light"/>
        <family val="2"/>
        <scheme val="major"/>
      </rPr>
      <t>Importación</t>
    </r>
    <r>
      <rPr>
        <sz val="9"/>
        <rFont val="Calibri Light"/>
        <family val="2"/>
        <scheme val="major"/>
      </rPr>
      <t xml:space="preserve"> (Millones de US$ CIF)</t>
    </r>
  </si>
  <si>
    <t>26139010</t>
  </si>
  <si>
    <t>Concentrado de molibdeno sin tostar</t>
  </si>
  <si>
    <t>08044019</t>
  </si>
  <si>
    <t>Las demás paltas (aguacates), variedad Hass, frescas o secas</t>
  </si>
  <si>
    <t>23040020</t>
  </si>
  <si>
    <t>Harinas de tortas de soya</t>
  </si>
  <si>
    <t>Total Importación</t>
  </si>
  <si>
    <t>Total Intercambio Comercial Aduana de Arica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</si>
  <si>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Servicio Nacional de Aduanas.</t>
    </r>
  </si>
  <si>
    <r>
      <t xml:space="preserve">Principales gravámenes </t>
    </r>
    <r>
      <rPr>
        <sz val="10"/>
        <rFont val="Calibri Light"/>
        <family val="2"/>
        <scheme val="major"/>
      </rPr>
      <t>(Millones de US$)</t>
    </r>
  </si>
  <si>
    <t>Tipo de Gravamen</t>
  </si>
  <si>
    <t xml:space="preserve">Derecho Advalorem </t>
  </si>
  <si>
    <t>Impuesto a las ventas y servicios (IVA)</t>
  </si>
  <si>
    <t>Impuesto y derecho a los combustibles derivados del petróleo</t>
  </si>
  <si>
    <t>Impuesto al tabaco, cigarros y cigarrillos</t>
  </si>
  <si>
    <t xml:space="preserve">Otros </t>
  </si>
  <si>
    <t>Total Gravámenes Aduana de Arica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</si>
  <si>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(DIN); Importaciones a título definitivo ajustadas con sus documentos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</si>
  <si>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</si>
  <si>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r>
      <rPr>
        <b/>
        <sz val="10"/>
        <rFont val="Calibri Light"/>
        <family val="2"/>
        <scheme val="major"/>
      </rPr>
      <t>Tráfico Terrestre</t>
    </r>
    <r>
      <rPr>
        <sz val="10"/>
        <rFont val="Calibri Light"/>
        <family val="2"/>
        <scheme val="major"/>
      </rPr>
      <t xml:space="preserve"> (Cantidad de vehículos y Toneladas)</t>
    </r>
  </si>
  <si>
    <t>Avanzada</t>
  </si>
  <si>
    <r>
      <t>Automóviles</t>
    </r>
    <r>
      <rPr>
        <b/>
        <vertAlign val="superscript"/>
        <sz val="9"/>
        <rFont val="Calibri Light"/>
        <family val="2"/>
        <scheme val="major"/>
      </rPr>
      <t>(1)</t>
    </r>
  </si>
  <si>
    <r>
      <t>Buses</t>
    </r>
    <r>
      <rPr>
        <b/>
        <vertAlign val="superscript"/>
        <sz val="9"/>
        <rFont val="Calibri Light"/>
        <family val="2"/>
        <scheme val="major"/>
      </rPr>
      <t>(2)</t>
    </r>
  </si>
  <si>
    <t>Ingreso</t>
  </si>
  <si>
    <t>Visviri</t>
  </si>
  <si>
    <t>Concordia (Chacalluta)</t>
  </si>
  <si>
    <t>Chungará</t>
  </si>
  <si>
    <t>Total Tráfico de Ingreso</t>
  </si>
  <si>
    <t>Salida</t>
  </si>
  <si>
    <t>Total Tráfico de Salida</t>
  </si>
  <si>
    <t>Total Tráfico Terrestre Aduana de Arica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</si>
  <si>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Sistema de Vehículos y Sistema de Registro de Operaciones de Transporte Terrestre (SIROTE),  Servicio Nacional de Aduanas.</t>
    </r>
  </si>
  <si>
    <r>
      <t xml:space="preserve">Los datos de carga </t>
    </r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toneladas,  son presentados sin decimales, no obstante para la suma de los totales por Aduana han sido considerados.</t>
    </r>
  </si>
  <si>
    <r>
      <t>Zona Franca de Extensión Arica</t>
    </r>
    <r>
      <rPr>
        <b/>
        <vertAlign val="superscript"/>
        <sz val="10"/>
        <rFont val="Calibri Light"/>
        <family val="2"/>
        <scheme val="major"/>
      </rPr>
      <t>(1)</t>
    </r>
  </si>
  <si>
    <t>Datos Comercio Exterior</t>
  </si>
  <si>
    <t>Variación Ingreso 2022/2021</t>
  </si>
  <si>
    <t>Variación Salida 2022/2021</t>
  </si>
  <si>
    <t>Variación Total 2022/2021</t>
  </si>
  <si>
    <t>Documentos Tramitados (Cantidad)</t>
  </si>
  <si>
    <t>Monto Operaciones (Miles de US$ CIF)</t>
  </si>
  <si>
    <r>
      <t>Fuente:</t>
    </r>
    <r>
      <rPr>
        <sz val="7"/>
        <rFont val="Calibri Light"/>
        <family val="2"/>
        <scheme val="major"/>
      </rPr>
      <t xml:space="preserve"> ZOFRI. Las cifras son provisorias, ya que pueden ser modificadas después de su publicación.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</si>
  <si>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Arica además de ser Zona Franca de Extensión es  Zona Franca Industrial.</t>
    </r>
  </si>
  <si>
    <t>Dirección Regional Aduana de Iquique</t>
  </si>
  <si>
    <r>
      <rPr>
        <b/>
        <sz val="9"/>
        <rFont val="Calibri Light"/>
        <family val="2"/>
        <scheme val="major"/>
      </rPr>
      <t xml:space="preserve">Documento Único de Salida </t>
    </r>
    <r>
      <rPr>
        <sz val="9"/>
        <rFont val="Calibri Light"/>
        <family val="2"/>
        <scheme val="major"/>
      </rPr>
      <t>(DUS)</t>
    </r>
  </si>
  <si>
    <r>
      <rPr>
        <b/>
        <sz val="9"/>
        <rFont val="Calibri Light"/>
        <family val="2"/>
        <scheme val="major"/>
      </rPr>
      <t xml:space="preserve">Declaración de Ingreso </t>
    </r>
    <r>
      <rPr>
        <sz val="9"/>
        <rFont val="Calibri Light"/>
        <family val="2"/>
        <scheme val="major"/>
      </rPr>
      <t>(DIN)</t>
    </r>
  </si>
  <si>
    <t>Total Documentos tramitados Aduana de Iquique</t>
  </si>
  <si>
    <r>
      <t>Código Arancelario</t>
    </r>
    <r>
      <rPr>
        <b/>
        <vertAlign val="superscript"/>
        <sz val="9"/>
        <rFont val="Calibri Light"/>
        <family val="2"/>
        <scheme val="major"/>
      </rPr>
      <t>(1)</t>
    </r>
  </si>
  <si>
    <t>26030000</t>
  </si>
  <si>
    <t>Minerales de cobre y sus concentrados</t>
  </si>
  <si>
    <t>28369190</t>
  </si>
  <si>
    <t>Los demás carbonatos de litio</t>
  </si>
  <si>
    <r>
      <t>85013400</t>
    </r>
    <r>
      <rPr>
        <vertAlign val="superscript"/>
        <sz val="9"/>
        <rFont val="Calibri Light"/>
        <family val="2"/>
        <scheme val="major"/>
      </rPr>
      <t>(2)</t>
    </r>
  </si>
  <si>
    <t>Los demas motores y generadores electricos de corriente continua, de potencia superior a 375 kW</t>
  </si>
  <si>
    <t>40118090</t>
  </si>
  <si>
    <t>Los demás neumáticos (llantas neumáticas) nuevos de caucho, de los tipos utilizados en vehículos y maquinarias para la construcción, minería o mantenimiento industrial</t>
  </si>
  <si>
    <t>87032291</t>
  </si>
  <si>
    <r>
      <t>Automóviles de turismo, únicamente con motor de émbolo, de encendido por chispa, de cilindrada &gt; a 1.000 cm</t>
    </r>
    <r>
      <rPr>
        <vertAlign val="superscript"/>
        <sz val="9"/>
        <rFont val="Calibri Light"/>
        <family val="2"/>
        <scheme val="major"/>
      </rPr>
      <t>3</t>
    </r>
    <r>
      <rPr>
        <sz val="9"/>
        <rFont val="Calibri Light"/>
        <family val="2"/>
        <scheme val="major"/>
      </rPr>
      <t xml:space="preserve"> pero &lt;= 1.500 cm</t>
    </r>
    <r>
      <rPr>
        <vertAlign val="superscript"/>
        <sz val="9"/>
        <rFont val="Calibri Light"/>
        <family val="2"/>
        <scheme val="major"/>
      </rPr>
      <t>3</t>
    </r>
  </si>
  <si>
    <t>Total Intercambio Comercial Aduana de Iquique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</si>
  <si>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 Servicio Nacional de Aduanas</t>
    </r>
  </si>
  <si>
    <r>
      <rPr>
        <b/>
        <vertAlign val="superscript"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>Para facilitar la comparación anual de las cifras; y dado el cambio de Arancel ocurrido durante el año 2022, los códigos arancelarios que se presentan se ajustaron al Arancel 2017</t>
    </r>
  </si>
  <si>
    <r>
      <rPr>
        <b/>
        <vertAlign val="superscript"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>Código S.A. perteneciente al Arancel 2017, cuya correlación con el Arancel 2022 corresponde a los códigos S.A. 85017200 y 85013400</t>
    </r>
  </si>
  <si>
    <t>Total Gravámenes Aduana de Iquique</t>
  </si>
  <si>
    <r>
      <t xml:space="preserve">Tráfico Terrestre </t>
    </r>
    <r>
      <rPr>
        <sz val="10"/>
        <rFont val="Calibri Light"/>
        <family val="2"/>
        <scheme val="major"/>
      </rPr>
      <t>(Cantidad de vehículos y Toneladas)</t>
    </r>
  </si>
  <si>
    <t>Cancosa</t>
  </si>
  <si>
    <t>Colchane</t>
  </si>
  <si>
    <t>Total Tráfico Terrestre Aduana de Iquique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</si>
  <si>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Sistema de Vehículos y Sistema de Registro de Operaciones de Transporte Terrestre (SIROTE), Servicio Nacional de Aduanas.</t>
    </r>
  </si>
  <si>
    <r>
      <t>Los datos de carga</t>
    </r>
    <r>
      <rPr>
        <b/>
        <sz val="7"/>
        <rFont val="Calibri Light"/>
        <family val="2"/>
        <scheme val="major"/>
      </rPr>
      <t xml:space="preserve"> (T)</t>
    </r>
    <r>
      <rPr>
        <sz val="7"/>
        <rFont val="Calibri Light"/>
        <family val="2"/>
        <scheme val="major"/>
      </rPr>
      <t xml:space="preserve"> toneladas,  son presentados sin decimales, no obstante para la suma de los totales por Aduana han sido considerados.</t>
    </r>
  </si>
  <si>
    <t>Zona Franca Iquique</t>
  </si>
  <si>
    <t>Administración Aduana de Tocopilla</t>
  </si>
  <si>
    <r>
      <rPr>
        <b/>
        <sz val="9"/>
        <rFont val="Calibri Light"/>
        <family val="2"/>
        <scheme val="major"/>
      </rPr>
      <t>Documento Único de Salida</t>
    </r>
    <r>
      <rPr>
        <sz val="9"/>
        <rFont val="Calibri Light"/>
        <family val="2"/>
        <scheme val="major"/>
      </rPr>
      <t xml:space="preserve"> (DUS)</t>
    </r>
  </si>
  <si>
    <r>
      <rPr>
        <b/>
        <sz val="9"/>
        <rFont val="Calibri Light"/>
        <family val="2"/>
        <scheme val="major"/>
      </rPr>
      <t>Declaración de Ingreso</t>
    </r>
    <r>
      <rPr>
        <sz val="9"/>
        <rFont val="Calibri Light"/>
        <family val="2"/>
        <scheme val="major"/>
      </rPr>
      <t xml:space="preserve"> (DIN)</t>
    </r>
  </si>
  <si>
    <t>Almacén Particular de Importación</t>
  </si>
  <si>
    <t>Total Documentos tramitados Aduana de Tocopilla</t>
  </si>
  <si>
    <t>28342100</t>
  </si>
  <si>
    <t>Nitratos de potasio</t>
  </si>
  <si>
    <t>31042000</t>
  </si>
  <si>
    <t>Cloruro de potasio</t>
  </si>
  <si>
    <r>
      <t>31059020</t>
    </r>
    <r>
      <rPr>
        <vertAlign val="superscript"/>
        <sz val="9"/>
        <rFont val="Calibri Light"/>
        <family val="2"/>
        <scheme val="major"/>
      </rPr>
      <t>(2)</t>
    </r>
  </si>
  <si>
    <t>Abonos minerales o químicos con los 3 elementos fertilizantes: nitrógeno, potasio y azufre; (NKS)</t>
  </si>
  <si>
    <r>
      <rPr>
        <b/>
        <sz val="9"/>
        <rFont val="Calibri Light"/>
        <family val="2"/>
        <scheme val="major"/>
      </rPr>
      <t>Importació</t>
    </r>
    <r>
      <rPr>
        <sz val="9"/>
        <rFont val="Calibri Light"/>
        <family val="2"/>
        <scheme val="major"/>
      </rPr>
      <t>n (Millones de US$ CIF)</t>
    </r>
  </si>
  <si>
    <t>27011220</t>
  </si>
  <si>
    <t>Hulla bituminosa, para uso térmico</t>
  </si>
  <si>
    <t>87082990</t>
  </si>
  <si>
    <t>Las demás, partes y accesorios de vehículos automóviles de las partidas 87.01 a 87.05.</t>
  </si>
  <si>
    <t>21031000</t>
  </si>
  <si>
    <t xml:space="preserve"> Salsa de soja (soya)</t>
  </si>
  <si>
    <t>Total Intercambio Comercial Aduana de Tocopilla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</si>
  <si>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US$", pudiendo éste corresponder a un valor distinto de cero si el cálculo se realiza respecto de la unidad de medida "US$" (dólares).</t>
    </r>
  </si>
  <si>
    <t>Total Gravámenes Aduana de Tocopilla</t>
  </si>
  <si>
    <t>Dirección Regional Aduana de Antofagasta</t>
  </si>
  <si>
    <t>Total Documentos tramitados Aduana de Antofagasta</t>
  </si>
  <si>
    <t>27101940</t>
  </si>
  <si>
    <t>Aceites combustibles destilados (gasoil, diésel oil)</t>
  </si>
  <si>
    <t>28070000</t>
  </si>
  <si>
    <t>Total Intercambio Comercial Aduana de Antofagasta</t>
  </si>
  <si>
    <t>Total Gravámenes Aduana de Antofagasta</t>
  </si>
  <si>
    <t>Ollagüe</t>
  </si>
  <si>
    <t>San Pedro de Atacama</t>
  </si>
  <si>
    <t>Hito Cajón</t>
  </si>
  <si>
    <t>Jama</t>
  </si>
  <si>
    <t>Sico</t>
  </si>
  <si>
    <t>Total Tráfico Terrestre Aduana de Antofagasta</t>
  </si>
  <si>
    <t>Ácido sulfúrico; oleum</t>
  </si>
  <si>
    <t>Administración Aduana de Chañaral</t>
  </si>
  <si>
    <t>Admisión Temporal</t>
  </si>
  <si>
    <t>Total Documentos tramitados Aduana de Chañaral</t>
  </si>
  <si>
    <t xml:space="preserve">Código Arancelario </t>
  </si>
  <si>
    <t>26011110</t>
  </si>
  <si>
    <t>Minerales de hierro y sus concentrados, finos sin aglomerar</t>
  </si>
  <si>
    <t>85023100</t>
  </si>
  <si>
    <t>Los demás grupos electrógenos, de energía eólica</t>
  </si>
  <si>
    <t>Total Intercambio Comercial Aduana de Chañaral</t>
  </si>
  <si>
    <r>
      <t xml:space="preserve">Principales Gravámenes </t>
    </r>
    <r>
      <rPr>
        <sz val="10"/>
        <rFont val="Calibri Light"/>
        <family val="2"/>
        <scheme val="major"/>
      </rPr>
      <t>(Millones de US$)</t>
    </r>
  </si>
  <si>
    <t>Total Gravámenes Aduana de Chañaral</t>
  </si>
  <si>
    <t>San Francisco</t>
  </si>
  <si>
    <t>Pircas Negras</t>
  </si>
  <si>
    <t>Total Tráfico Terrestre Aduana de Chañaral</t>
  </si>
  <si>
    <t>Dirección Regional Aduana de Coquimbo</t>
  </si>
  <si>
    <t>Total Documentos tramitados Aduana de Coquimbo</t>
  </si>
  <si>
    <t>08061099</t>
  </si>
  <si>
    <t>Uva fresca, las demás variedades</t>
  </si>
  <si>
    <t>87032391</t>
  </si>
  <si>
    <t>Total Intercambio Comercial Aduana de Coquimbo</t>
  </si>
  <si>
    <t>Total Gravámenes Aduana de Coquimbo</t>
  </si>
  <si>
    <t>Agua Negra (Rivadavia)</t>
  </si>
  <si>
    <t>Total Tráfico Terrestre Aduana de Coquimbo</t>
  </si>
  <si>
    <r>
      <t>Automóviles de turismo, únicamente con motor de émbolo, de encendido por chispa, de cilindrada &gt; a 1.500 cm</t>
    </r>
    <r>
      <rPr>
        <vertAlign val="superscript"/>
        <sz val="9"/>
        <rFont val="Calibri Light"/>
        <family val="2"/>
        <scheme val="major"/>
      </rPr>
      <t>3</t>
    </r>
    <r>
      <rPr>
        <sz val="9"/>
        <rFont val="Calibri Light"/>
        <family val="2"/>
        <scheme val="major"/>
      </rPr>
      <t xml:space="preserve"> pero &lt;= a 3.000 cm</t>
    </r>
    <r>
      <rPr>
        <vertAlign val="superscript"/>
        <sz val="9"/>
        <rFont val="Calibri Light"/>
        <family val="2"/>
        <scheme val="major"/>
      </rPr>
      <t>3</t>
    </r>
  </si>
  <si>
    <t>Administración Aduana de Los Andes</t>
  </si>
  <si>
    <t>Total Documentos tramitados Aduana de Los Andes</t>
  </si>
  <si>
    <t>74081110</t>
  </si>
  <si>
    <t>Alambre de cobre refinado, de sección transversal inferior o igual a 9,5 mm</t>
  </si>
  <si>
    <t>22042168</t>
  </si>
  <si>
    <t>87021091</t>
  </si>
  <si>
    <t>Total Intercambio Comercial Aduana de Los Andes</t>
  </si>
  <si>
    <r>
      <rPr>
        <b/>
        <vertAlign val="superscript"/>
        <sz val="6"/>
        <rFont val="Calibri Light"/>
        <family val="2"/>
        <scheme val="major"/>
      </rPr>
      <t>(3)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 los códigos S.A. 02013060, 02013070 y 02013090</t>
    </r>
  </si>
  <si>
    <t>Total Gravámenes Aduana de Los Andes</t>
  </si>
  <si>
    <t>Cristo Redentor (Libertadores)</t>
  </si>
  <si>
    <t>Total Tráfico Terrestre Aduana de Los Andes</t>
  </si>
  <si>
    <r>
      <t>87084030</t>
    </r>
    <r>
      <rPr>
        <vertAlign val="superscript"/>
        <sz val="9"/>
        <rFont val="Calibri Light"/>
        <family val="2"/>
        <scheme val="major"/>
      </rPr>
      <t>(2)</t>
    </r>
  </si>
  <si>
    <r>
      <t>02013090</t>
    </r>
    <r>
      <rPr>
        <vertAlign val="superscript"/>
        <sz val="9"/>
        <rFont val="Calibri Light"/>
        <family val="2"/>
        <scheme val="major"/>
      </rPr>
      <t>(3)</t>
    </r>
  </si>
  <si>
    <r>
      <t>87012020</t>
    </r>
    <r>
      <rPr>
        <vertAlign val="superscript"/>
        <sz val="9"/>
        <rFont val="Calibri Light"/>
        <family val="2"/>
        <scheme val="major"/>
      </rPr>
      <t>(4)</t>
    </r>
  </si>
  <si>
    <t>Admisión Temporal para Perfeccionamiento Activo</t>
  </si>
  <si>
    <t>Mezclas de vinos tintos con denominación de origen, en recipientes con capacidad &lt;= a 2 lts</t>
  </si>
  <si>
    <t>Cajas de cambio y sus partes, para vehículos automóviles de la partida 87.03</t>
  </si>
  <si>
    <t>Las demás carnes bovina, deshuesada fresca o refrigerada</t>
  </si>
  <si>
    <r>
      <t>Los demás vehículos automóviles de cilindrada &gt; = a 2.500 cm</t>
    </r>
    <r>
      <rPr>
        <vertAlign val="superscript"/>
        <sz val="9"/>
        <rFont val="Calibri Light"/>
        <family val="2"/>
        <scheme val="major"/>
      </rPr>
      <t>3</t>
    </r>
    <r>
      <rPr>
        <sz val="9"/>
        <rFont val="Calibri Light"/>
        <family val="2"/>
        <scheme val="major"/>
      </rPr>
      <t>, para trasnporte de 10 o más personas, incluido el conductor</t>
    </r>
  </si>
  <si>
    <t xml:space="preserve"> Tractores de carretera para semiremolques, con motor diésel de potencia superior a 200 HP</t>
  </si>
  <si>
    <t>Dirección Regional Aduana de Valparaíso</t>
  </si>
  <si>
    <t>Total Documentos tramitados Aduana de Valparaíso</t>
  </si>
  <si>
    <t>08092919</t>
  </si>
  <si>
    <t>Las demás cerezas dulces (Prunus avium), frescas</t>
  </si>
  <si>
    <t>27101222</t>
  </si>
  <si>
    <t xml:space="preserve"> Gasolina, para vehículos terrestres, sin plomo, de 93 octanos</t>
  </si>
  <si>
    <t>27111100</t>
  </si>
  <si>
    <t>Gas natural licuado</t>
  </si>
  <si>
    <t>Total Intercambio Comercial Aduana de Valparaíso</t>
  </si>
  <si>
    <t>Total Gravámenes Aduana de Valparaíso</t>
  </si>
  <si>
    <t>Solicitud de Entrega de Mercancía</t>
  </si>
  <si>
    <t>Gasolina, para vehículos terrestres, sin plomo, de 93 octanos</t>
  </si>
  <si>
    <t>Administración Aduana de San Antonio</t>
  </si>
  <si>
    <t>Total Documentos tramitados Aduana de San Antonio</t>
  </si>
  <si>
    <t>74020019</t>
  </si>
  <si>
    <t>Los demás ánodos de cobre para refinado electrolítico, cobre sin refinar</t>
  </si>
  <si>
    <t>Total Intercambio Comercial Aduana de San Antonio</t>
  </si>
  <si>
    <r>
      <rPr>
        <b/>
        <vertAlign val="superscript"/>
        <sz val="6"/>
        <rFont val="Calibri Light"/>
        <family val="2"/>
        <scheme val="major"/>
      </rPr>
      <t>(2)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 los códigos S.A. 87042121 y 87044121</t>
    </r>
  </si>
  <si>
    <t>Total Gravámenes Aduana de San Antonio</t>
  </si>
  <si>
    <r>
      <t>87042121</t>
    </r>
    <r>
      <rPr>
        <vertAlign val="superscript"/>
        <sz val="9"/>
        <rFont val="Calibri Light"/>
        <family val="2"/>
        <scheme val="major"/>
      </rPr>
      <t>(2)</t>
    </r>
  </si>
  <si>
    <t>Camionetas, únicamente con motor de émbolo, de encendido por compresión, con capacidad de carga útil &gt; a 500 kilos pero &lt;= a  2.000 kilos</t>
  </si>
  <si>
    <r>
      <rPr>
        <b/>
        <vertAlign val="superscript"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>Código S.A. perteneciente al Arancel 2017, cuya correlación con el Arancel 2022 corresponde al código S.A. 31059030</t>
    </r>
  </si>
  <si>
    <r>
      <rPr>
        <b/>
        <vertAlign val="superscript"/>
        <sz val="6"/>
        <rFont val="Calibri Light"/>
        <family val="2"/>
        <scheme val="major"/>
      </rPr>
      <t>(2)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al código S.A. 87084000 </t>
    </r>
  </si>
  <si>
    <r>
      <rPr>
        <b/>
        <vertAlign val="superscript"/>
        <sz val="6"/>
        <rFont val="Calibri Light"/>
        <family val="2"/>
        <scheme val="major"/>
      </rPr>
      <t>(4)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al código S.A. 87012160</t>
    </r>
  </si>
  <si>
    <t>Dirección Regional Aduana Metropolitana</t>
  </si>
  <si>
    <t>Total Documentos tramitados Aduana Metropolitana</t>
  </si>
  <si>
    <t>03044120</t>
  </si>
  <si>
    <t>Filetes de salmones del Atlántico (Salmo salar) y salmones del Danubio (Hucho hucho), frescos o refrigerados</t>
  </si>
  <si>
    <t>00259900</t>
  </si>
  <si>
    <t>Los demás servicios de exportación</t>
  </si>
  <si>
    <t>Oro minero en bruto, para uso no monetario</t>
  </si>
  <si>
    <t>Teléfonos celulares (móviles) y los de otras redes inalámbricas</t>
  </si>
  <si>
    <t>27112100</t>
  </si>
  <si>
    <t>Gas natural en estado gaseoso</t>
  </si>
  <si>
    <t>Máquinas automáticas para tratamiento o procesamiento de datos, portátiles, de peso &gt; a 1 kg pero &lt;= a 3 kg, de los tipos notebooks o laptops, netbooks y similares</t>
  </si>
  <si>
    <t>Total Intercambio Comercial Aduana Metropolitana</t>
  </si>
  <si>
    <t>Total Gravámenes Aduana Metropolitana</t>
  </si>
  <si>
    <r>
      <t>71081210</t>
    </r>
    <r>
      <rPr>
        <vertAlign val="superscript"/>
        <sz val="9"/>
        <rFont val="Calibri Light"/>
        <family val="2"/>
        <scheme val="major"/>
      </rPr>
      <t>(2)</t>
    </r>
  </si>
  <si>
    <r>
      <t>85171200</t>
    </r>
    <r>
      <rPr>
        <vertAlign val="superscript"/>
        <sz val="9"/>
        <rFont val="Calibri Light"/>
        <family val="2"/>
        <scheme val="major"/>
      </rPr>
      <t>(3)</t>
    </r>
  </si>
  <si>
    <r>
      <t>84713020</t>
    </r>
    <r>
      <rPr>
        <vertAlign val="superscript"/>
        <sz val="9"/>
        <rFont val="Calibri Light"/>
        <family val="2"/>
        <scheme val="major"/>
      </rPr>
      <t>(4)</t>
    </r>
  </si>
  <si>
    <t>Redestinación a Zona Franca</t>
  </si>
  <si>
    <r>
      <rPr>
        <b/>
        <vertAlign val="superscript"/>
        <sz val="6"/>
        <rFont val="Calibri Light"/>
        <family val="2"/>
        <scheme val="major"/>
      </rPr>
      <t>(2)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 los códigos S.A. 71081211 y 71081219</t>
    </r>
  </si>
  <si>
    <r>
      <rPr>
        <b/>
        <vertAlign val="superscript"/>
        <sz val="6"/>
        <rFont val="Calibri Light"/>
        <family val="2"/>
        <scheme val="major"/>
      </rPr>
      <t>(3)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 los códigos S.A. 85171400 y 85171300</t>
    </r>
  </si>
  <si>
    <r>
      <rPr>
        <b/>
        <vertAlign val="superscript"/>
        <sz val="6"/>
        <rFont val="Calibri Light"/>
        <family val="2"/>
        <scheme val="major"/>
      </rPr>
      <t>(4)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al código S.A. 84713040</t>
    </r>
  </si>
  <si>
    <t>Dirección Regional Aduana de Talcahuano</t>
  </si>
  <si>
    <t>Total Documentos tramitados Aduana de Talcahuano</t>
  </si>
  <si>
    <t>47032100</t>
  </si>
  <si>
    <t>03048120</t>
  </si>
  <si>
    <t>Filetes de salmones del Atlantico (Salmo salar) y salmones del Danubio (Hucho hucho), congelados</t>
  </si>
  <si>
    <t>47032910</t>
  </si>
  <si>
    <t>Pasta química de madera a la sosa (soda) o al sulfato, semiblanqueada o blanqueada, de eucaliptus</t>
  </si>
  <si>
    <t>27090020</t>
  </si>
  <si>
    <t>Aceites crudos de petróleo o de mineral bituminoso, con grados API &gt;= a 25</t>
  </si>
  <si>
    <t>Total Intercambio Comercial Aduana de Talcahuano</t>
  </si>
  <si>
    <t>Total Gravámenes Aduana de Talcahuano</t>
  </si>
  <si>
    <t>Vergara (Los Queñes)</t>
  </si>
  <si>
    <t>Pehuenche (El Maule)</t>
  </si>
  <si>
    <t>Copahue</t>
  </si>
  <si>
    <t>Pichachén (Antuco)</t>
  </si>
  <si>
    <t>Icalma</t>
  </si>
  <si>
    <t>Pino Hachado (Liucura)</t>
  </si>
  <si>
    <t>Mamuil Malal (Puesco)</t>
  </si>
  <si>
    <t xml:space="preserve">Pichachén (Antuco) </t>
  </si>
  <si>
    <t>Total Tráfico Terrestre Aduana de Talcahuano</t>
  </si>
  <si>
    <r>
      <t xml:space="preserve">Los datos de carga </t>
    </r>
    <r>
      <rPr>
        <b/>
        <sz val="7"/>
        <rFont val="Calibri Light"/>
        <family val="2"/>
        <scheme val="major"/>
      </rPr>
      <t xml:space="preserve">(T) </t>
    </r>
    <r>
      <rPr>
        <sz val="7"/>
        <rFont val="Calibri Light"/>
        <family val="2"/>
        <scheme val="major"/>
      </rPr>
      <t>toneladas,  son presentados sin decimales, no obstante para la suma de los totales por Aduana han sido considerados.</t>
    </r>
  </si>
  <si>
    <t>Pasta química de madera a la sosa (soda) o al sulfato semiblanqueada o blanqueada de coníferas</t>
  </si>
  <si>
    <t xml:space="preserve"> Administración Aduana de Osorno</t>
  </si>
  <si>
    <t>Reexportacion</t>
  </si>
  <si>
    <t>Total Documentos tramitados Aduana de Osorno</t>
  </si>
  <si>
    <t>44012212</t>
  </si>
  <si>
    <t>Madera en plaquitas o partículas, de eucaliptus nitens</t>
  </si>
  <si>
    <t>44012211</t>
  </si>
  <si>
    <t>Madera en plaquitas o partículas, de eucaliptus globulus</t>
  </si>
  <si>
    <t>23099050</t>
  </si>
  <si>
    <t>29232010</t>
  </si>
  <si>
    <t>Lecitinas</t>
  </si>
  <si>
    <t>27111200</t>
  </si>
  <si>
    <t>27111900</t>
  </si>
  <si>
    <t>Los demás hidrocarburos licuados</t>
  </si>
  <si>
    <t>Total Intercambio Comercial Aduana de Osorno</t>
  </si>
  <si>
    <r>
      <t xml:space="preserve">Principales gravámenes </t>
    </r>
    <r>
      <rPr>
        <sz val="9"/>
        <rFont val="Calibri Light"/>
        <family val="2"/>
        <scheme val="major"/>
      </rPr>
      <t>(Millones de US$)</t>
    </r>
  </si>
  <si>
    <t>Total Gravámenes Aduana de Osorno</t>
  </si>
  <si>
    <t>Carirriñe</t>
  </si>
  <si>
    <t>Hua hum (Panquipulli)</t>
  </si>
  <si>
    <t>Cardenal Samoré (Puyehue)</t>
  </si>
  <si>
    <t>Total Tráfico Terrestre Aduana de Osorno</t>
  </si>
  <si>
    <r>
      <rPr>
        <b/>
        <sz val="9"/>
        <rFont val="Calibri Light"/>
        <family val="2"/>
        <scheme val="major"/>
      </rPr>
      <t>Exportació</t>
    </r>
    <r>
      <rPr>
        <sz val="9"/>
        <rFont val="Calibri Light"/>
        <family val="2"/>
        <scheme val="major"/>
      </rPr>
      <t>n (Millones de US$ FOB)</t>
    </r>
  </si>
  <si>
    <t>Mezclas con contenido de materias de origen animal &gt;= al 20%, de las utilizadas para la alimentación de animales</t>
  </si>
  <si>
    <t>Propano licuado</t>
  </si>
  <si>
    <t>Dirección Regional Aduana de Puerto Montt</t>
  </si>
  <si>
    <t>Total Documentos tramitados Aduana de Puerto Montt</t>
  </si>
  <si>
    <t>03021410</t>
  </si>
  <si>
    <t>Salmones del Atlántico (Salmo salar) y salmones del Danubio (Hucho hucho), enteros</t>
  </si>
  <si>
    <t>23031000</t>
  </si>
  <si>
    <t>Residuos de la industria del almidón y residuos similares</t>
  </si>
  <si>
    <t>15141100</t>
  </si>
  <si>
    <t>Aceites de nabo (nabina) o de colza, de bajo contenido de ácido erúcico, en bruto</t>
  </si>
  <si>
    <t>Total Intercambio Comercial Aduana de Puerto Montt</t>
  </si>
  <si>
    <t>Total Gravámenes Aduana de Puerto Montt</t>
  </si>
  <si>
    <t>Pérez Rosales (Peulla)</t>
  </si>
  <si>
    <t>Futaleufú</t>
  </si>
  <si>
    <t>Río Encuentro (Alto Palena)</t>
  </si>
  <si>
    <t>Total Tráfico Terrestre Aduana de Puerto Montt</t>
  </si>
  <si>
    <r>
      <t>(1)</t>
    </r>
    <r>
      <rPr>
        <sz val="7"/>
        <color theme="1"/>
        <rFont val="Calibri Light"/>
        <family val="2"/>
      </rPr>
      <t xml:space="preserve"> Paso controlado por Carabineros de Chile.</t>
    </r>
  </si>
  <si>
    <r>
      <t>(2)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</si>
  <si>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(3) </t>
    </r>
    <r>
      <rPr>
        <sz val="7"/>
        <color theme="1"/>
        <rFont val="Calibri Light"/>
        <family val="2"/>
      </rPr>
      <t>Buses o vehículos de pasajeros.</t>
    </r>
  </si>
  <si>
    <r>
      <rPr>
        <b/>
        <sz val="7"/>
        <rFont val="Calibri Light"/>
        <family val="2"/>
        <scheme val="major"/>
      </rPr>
      <t xml:space="preserve">Fuente: </t>
    </r>
    <r>
      <rPr>
        <sz val="7"/>
        <rFont val="Calibri Light"/>
        <family val="2"/>
        <scheme val="major"/>
      </rPr>
      <t>Informe mensual Aduana Punta Arenas. Las cifras son provisorias, ya que pueden ser modificadas después de su publicación.</t>
    </r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</si>
  <si>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</si>
  <si>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(3)</t>
    </r>
  </si>
  <si>
    <r>
      <t>Río Manso (El León)</t>
    </r>
    <r>
      <rPr>
        <vertAlign val="superscript"/>
        <sz val="9"/>
        <rFont val="Calibri Light"/>
        <family val="2"/>
        <scheme val="major"/>
      </rPr>
      <t>(1)</t>
    </r>
  </si>
  <si>
    <r>
      <t xml:space="preserve">Zona Franca de Extensión Puerto Montt </t>
    </r>
    <r>
      <rPr>
        <b/>
        <vertAlign val="superscript"/>
        <sz val="10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</si>
  <si>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 xml:space="preserve">Fuente: </t>
    </r>
    <r>
      <rPr>
        <sz val="7"/>
        <rFont val="Calibri Light"/>
        <family val="2"/>
        <scheme val="major"/>
      </rPr>
      <t>Informe mensual Aduana Punta Arenas. Las cifras son provisorias, ya que pueden ser modificadas después de su publicación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</si>
  <si>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Sólo provincia de Palena</t>
    </r>
  </si>
  <si>
    <t>Dirección Regional Aduana de Coyhaique</t>
  </si>
  <si>
    <t>Total Documentos tramitados Aduana de Coyhaique</t>
  </si>
  <si>
    <t>51011100</t>
  </si>
  <si>
    <t>25232900</t>
  </si>
  <si>
    <t>09030000</t>
  </si>
  <si>
    <t xml:space="preserve">Yerba mate </t>
  </si>
  <si>
    <t>Total Intercambio Comercial Aduana de Coyhaique</t>
  </si>
  <si>
    <t>Total Gravámenes Aduana de Coyhaique</t>
  </si>
  <si>
    <t>Coyhaique Alto</t>
  </si>
  <si>
    <t>Rio Jeinemeni (Chile Chico)</t>
  </si>
  <si>
    <t>Huemules</t>
  </si>
  <si>
    <t>Total Tráfico Terrestre Aduana de Coyhaique</t>
  </si>
  <si>
    <t>Zona Franca de Extensión Coyhaique</t>
  </si>
  <si>
    <r>
      <t>Rio Frías - Appeleg</t>
    </r>
    <r>
      <rPr>
        <vertAlign val="superscript"/>
        <sz val="9"/>
        <rFont val="Calibri Light"/>
        <family val="2"/>
        <scheme val="major"/>
      </rPr>
      <t>(1)</t>
    </r>
  </si>
  <si>
    <r>
      <t>Las Pampas - Lago Verde</t>
    </r>
    <r>
      <rPr>
        <vertAlign val="superscript"/>
        <sz val="9"/>
        <rFont val="Calibri Light"/>
        <family val="2"/>
        <scheme val="major"/>
      </rPr>
      <t>(1)</t>
    </r>
  </si>
  <si>
    <r>
      <t>Ibáñez Pallavicini</t>
    </r>
    <r>
      <rPr>
        <vertAlign val="superscript"/>
        <sz val="9"/>
        <rFont val="Calibri Light"/>
        <family val="2"/>
        <scheme val="major"/>
      </rPr>
      <t>(1)</t>
    </r>
  </si>
  <si>
    <r>
      <t>Roballos (Backer)</t>
    </r>
    <r>
      <rPr>
        <vertAlign val="superscript"/>
        <sz val="9"/>
        <rFont val="Calibri Light"/>
        <family val="2"/>
        <scheme val="major"/>
      </rPr>
      <t>(1)</t>
    </r>
  </si>
  <si>
    <r>
      <t>Pampa Alta</t>
    </r>
    <r>
      <rPr>
        <vertAlign val="superscript"/>
        <sz val="9"/>
        <rFont val="Calibri Light"/>
        <family val="2"/>
        <scheme val="major"/>
      </rPr>
      <t>(1)</t>
    </r>
  </si>
  <si>
    <r>
      <t>Triana</t>
    </r>
    <r>
      <rPr>
        <vertAlign val="superscript"/>
        <sz val="9"/>
        <rFont val="Calibri Light"/>
        <family val="2"/>
        <scheme val="major"/>
      </rPr>
      <t>(1)</t>
    </r>
  </si>
  <si>
    <t>Lana esquilada</t>
  </si>
  <si>
    <t>Los demás cementos Portland, incluso coloreados</t>
  </si>
  <si>
    <t>Administración Aduana de Puerto Aysén</t>
  </si>
  <si>
    <t>Almacén particular de Importación</t>
  </si>
  <si>
    <t>Total Documentos tramitados Aduana de Puerto Aysén</t>
  </si>
  <si>
    <t>26080000</t>
  </si>
  <si>
    <t>Minerales de cinc y sus concentrados</t>
  </si>
  <si>
    <t>40111000</t>
  </si>
  <si>
    <t>Neumáticos (llantas neumáticas) nuevos de caucho, de los tipos utilizados en automóviles de turismo (incluidos los del tipo familiar («break» o «station wagon») y los de carreras)</t>
  </si>
  <si>
    <t>69072190</t>
  </si>
  <si>
    <t>Total Intercambio Comercial Aduana de Puerto Aysén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</si>
  <si>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Declaraciones de Salida (DUS); Importaciones y Exportaciones a titulo definitivo ajustadas con sus documentos modificatorios, Servicio Nacional de Aduanas.</t>
    </r>
  </si>
  <si>
    <t>Total Gravámenes Aduana de Puerto Aysén</t>
  </si>
  <si>
    <t>Zona Franca de Extensión Puerto Aysén</t>
  </si>
  <si>
    <t>Salmones del Atlántico (Salmo salar) y salmones del Danubio (Hucho hucho), enteros, frescos o refrigerados</t>
  </si>
  <si>
    <t>Las demás placas y baldosas, para pavimentación o revestimiento, con un coeficientes de absorción de agua &lt;= al 0,5% en peso</t>
  </si>
  <si>
    <t>Suéteres (jerseys)</t>
  </si>
  <si>
    <r>
      <t xml:space="preserve">Código Arancelario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</si>
  <si>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61103010 </t>
    </r>
    <r>
      <rPr>
        <vertAlign val="superscript"/>
        <sz val="9"/>
        <rFont val="Calibri Light"/>
        <family val="2"/>
        <scheme val="major"/>
      </rPr>
      <t>(2)</t>
    </r>
  </si>
  <si>
    <r>
      <rPr>
        <b/>
        <vertAlign val="superscript"/>
        <sz val="6"/>
        <rFont val="Calibri Light"/>
        <family val="2"/>
        <scheme val="major"/>
      </rPr>
      <t>(2)</t>
    </r>
    <r>
      <rPr>
        <sz val="6"/>
        <rFont val="Calibri Light"/>
        <family val="2"/>
        <scheme val="major"/>
      </rPr>
      <t xml:space="preserve"> Código S.A. perteneciente al Arancel 2017, cuya correlación con el Arancel 2022 corresponde al código S.A. 61103000</t>
    </r>
  </si>
  <si>
    <t>Dirección Regional Aduana de Punta Arenas</t>
  </si>
  <si>
    <t>Total Documentos tramitados Aduana de Punta Arenas</t>
  </si>
  <si>
    <t>29051100</t>
  </si>
  <si>
    <t>Total Intercambio Comercial Aduana de Punta Arenas</t>
  </si>
  <si>
    <t>Total Gravámenes Aduana de Punta Arenas</t>
  </si>
  <si>
    <t>Dorotea</t>
  </si>
  <si>
    <t>Integración Austral (Monte Aymond)</t>
  </si>
  <si>
    <t>San Sebastián</t>
  </si>
  <si>
    <t>Laurita - Casas Viejas</t>
  </si>
  <si>
    <t>Río Bellavista</t>
  </si>
  <si>
    <t>Río Don Guillermo</t>
  </si>
  <si>
    <t>Total Tráfico Terrestre Aduana de Punta Arenas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</si>
  <si>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 y Síntesis Mensual de Tráfico Terrestre, Servicio Nacional de Aduanas.</t>
    </r>
  </si>
  <si>
    <t>Zona Franca de Punta Arenas</t>
  </si>
  <si>
    <t>Metanol (alcohol metílico)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</si>
</sst>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%"/>
    <numFmt numFmtId="166" formatCode="#,##0.0"/>
    <numFmt numFmtId="167" formatCode="_-* #,##0_-;\-* #,##0_-;_-* &quot;-&quot;??_-;_-@_-"/>
    <numFmt numFmtId="168" formatCode="#,##0_ ;\-#,##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vertAlign val="superscript"/>
      <sz val="7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</font>
    <font>
      <b/>
      <sz val="8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sz val="6"/>
      <name val="Calibri Light"/>
      <family val="2"/>
    </font>
    <font>
      <sz val="7"/>
      <name val="Calibri Light"/>
      <family val="2"/>
    </font>
    <font>
      <sz val="8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vertAlign val="superscript"/>
      <sz val="10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7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6"/>
      <name val="Calibri Light"/>
      <family val="2"/>
      <scheme val="major"/>
    </font>
    <font>
      <b/>
      <vertAlign val="superscript"/>
      <sz val="6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auto="1"/>
      </top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11" fillId="0" borderId="0"/>
    <xf numFmtId="0" fontId="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1" fillId="2" borderId="0" xfId="1" applyFill="1"/>
    <xf numFmtId="165" fontId="4" fillId="3" borderId="1" xfId="1" applyNumberFormat="1" applyFon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right" vertical="center"/>
    </xf>
    <xf numFmtId="3" fontId="5" fillId="4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165" fontId="1" fillId="2" borderId="0" xfId="1" applyNumberFormat="1" applyFill="1"/>
    <xf numFmtId="0" fontId="1" fillId="2" borderId="0" xfId="1" applyFill="1" applyAlignment="1">
      <alignment horizontal="left"/>
    </xf>
    <xf numFmtId="166" fontId="4" fillId="3" borderId="1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6" fontId="5" fillId="4" borderId="1" xfId="1" applyNumberFormat="1" applyFont="1" applyFill="1" applyBorder="1" applyAlignment="1">
      <alignment horizontal="right" vertical="center"/>
    </xf>
    <xf numFmtId="0" fontId="11" fillId="2" borderId="0" xfId="3" applyFill="1" applyAlignment="1">
      <alignment horizontal="center" vertical="center" wrapText="1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165" fontId="4" fillId="3" borderId="1" xfId="2" applyNumberFormat="1" applyFont="1" applyFill="1" applyBorder="1" applyAlignment="1">
      <alignment horizontal="right" vertical="center"/>
    </xf>
    <xf numFmtId="3" fontId="4" fillId="3" borderId="1" xfId="2" applyNumberFormat="1" applyFont="1" applyFill="1" applyBorder="1" applyAlignment="1">
      <alignment horizontal="right" vertical="center"/>
    </xf>
    <xf numFmtId="0" fontId="4" fillId="3" borderId="1" xfId="2" applyFont="1" applyFill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right" vertical="center"/>
    </xf>
    <xf numFmtId="3" fontId="5" fillId="2" borderId="1" xfId="2" applyNumberFormat="1" applyFont="1" applyFill="1" applyBorder="1" applyAlignment="1">
      <alignment horizontal="right" vertical="center"/>
    </xf>
    <xf numFmtId="3" fontId="5" fillId="4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4" fillId="2" borderId="0" xfId="2" applyFont="1" applyFill="1"/>
    <xf numFmtId="0" fontId="14" fillId="2" borderId="0" xfId="1" applyFont="1" applyFill="1"/>
    <xf numFmtId="0" fontId="15" fillId="2" borderId="0" xfId="2" applyFont="1" applyFill="1"/>
    <xf numFmtId="0" fontId="16" fillId="2" borderId="0" xfId="2" applyFont="1" applyFill="1"/>
    <xf numFmtId="165" fontId="1" fillId="2" borderId="0" xfId="5" applyNumberFormat="1" applyFont="1" applyFill="1"/>
    <xf numFmtId="0" fontId="6" fillId="2" borderId="0" xfId="4" applyFont="1" applyFill="1"/>
    <xf numFmtId="0" fontId="7" fillId="2" borderId="0" xfId="4" applyFont="1" applyFill="1"/>
    <xf numFmtId="0" fontId="14" fillId="2" borderId="0" xfId="4" applyFont="1" applyFill="1"/>
    <xf numFmtId="3" fontId="19" fillId="2" borderId="0" xfId="3" applyNumberFormat="1" applyFont="1" applyFill="1"/>
    <xf numFmtId="0" fontId="20" fillId="2" borderId="0" xfId="3" applyFont="1" applyFill="1" applyAlignment="1">
      <alignment horizontal="center"/>
    </xf>
    <xf numFmtId="166" fontId="5" fillId="2" borderId="1" xfId="2" applyNumberFormat="1" applyFont="1" applyFill="1" applyBorder="1" applyAlignment="1">
      <alignment horizontal="right" vertical="center"/>
    </xf>
    <xf numFmtId="166" fontId="5" fillId="4" borderId="1" xfId="2" applyNumberFormat="1" applyFont="1" applyFill="1" applyBorder="1" applyAlignment="1">
      <alignment horizontal="right" vertical="center"/>
    </xf>
    <xf numFmtId="166" fontId="4" fillId="3" borderId="1" xfId="2" applyNumberFormat="1" applyFont="1" applyFill="1" applyBorder="1" applyAlignment="1">
      <alignment horizontal="right" vertical="center"/>
    </xf>
    <xf numFmtId="0" fontId="14" fillId="2" borderId="0" xfId="6" applyFont="1" applyFill="1"/>
    <xf numFmtId="167" fontId="14" fillId="2" borderId="0" xfId="7" applyNumberFormat="1" applyFont="1" applyFill="1"/>
    <xf numFmtId="165" fontId="4" fillId="3" borderId="1" xfId="11" applyNumberFormat="1" applyFont="1" applyFill="1" applyBorder="1" applyAlignment="1">
      <alignment horizontal="right" vertical="center"/>
    </xf>
    <xf numFmtId="165" fontId="4" fillId="3" borderId="1" xfId="10" applyNumberFormat="1" applyFont="1" applyFill="1" applyBorder="1" applyAlignment="1">
      <alignment horizontal="right" vertical="center"/>
    </xf>
    <xf numFmtId="3" fontId="4" fillId="3" borderId="1" xfId="10" applyNumberFormat="1" applyFont="1" applyFill="1" applyBorder="1" applyAlignment="1">
      <alignment horizontal="right" vertical="center"/>
    </xf>
    <xf numFmtId="165" fontId="5" fillId="2" borderId="1" xfId="10" applyNumberFormat="1" applyFont="1" applyFill="1" applyBorder="1" applyAlignment="1">
      <alignment horizontal="right" vertical="center"/>
    </xf>
    <xf numFmtId="165" fontId="5" fillId="2" borderId="1" xfId="11" applyNumberFormat="1" applyFont="1" applyFill="1" applyBorder="1" applyAlignment="1">
      <alignment horizontal="right" vertical="center"/>
    </xf>
    <xf numFmtId="3" fontId="5" fillId="4" borderId="1" xfId="10" applyNumberFormat="1" applyFont="1" applyFill="1" applyBorder="1" applyAlignment="1">
      <alignment horizontal="right" vertical="center"/>
    </xf>
    <xf numFmtId="3" fontId="5" fillId="2" borderId="1" xfId="10" applyNumberFormat="1" applyFont="1" applyFill="1" applyBorder="1" applyAlignment="1">
      <alignment horizontal="right" vertical="center"/>
    </xf>
    <xf numFmtId="0" fontId="18" fillId="2" borderId="0" xfId="6" applyFont="1" applyFill="1" applyAlignment="1">
      <alignment horizontal="left"/>
    </xf>
    <xf numFmtId="0" fontId="7" fillId="2" borderId="0" xfId="9" applyFont="1" applyFill="1" applyAlignment="1">
      <alignment horizontal="left"/>
    </xf>
    <xf numFmtId="0" fontId="1" fillId="2" borderId="0" xfId="10" applyFill="1"/>
    <xf numFmtId="3" fontId="1" fillId="2" borderId="0" xfId="10" applyNumberFormat="1" applyFill="1"/>
    <xf numFmtId="0" fontId="25" fillId="2" borderId="0" xfId="10" applyFont="1" applyFill="1"/>
    <xf numFmtId="0" fontId="26" fillId="2" borderId="0" xfId="10" applyFont="1" applyFill="1"/>
    <xf numFmtId="0" fontId="27" fillId="2" borderId="0" xfId="10" applyFont="1" applyFill="1"/>
    <xf numFmtId="0" fontId="29" fillId="2" borderId="1" xfId="10" applyFont="1" applyFill="1" applyBorder="1" applyAlignment="1">
      <alignment vertical="center" wrapText="1"/>
    </xf>
    <xf numFmtId="3" fontId="29" fillId="2" borderId="1" xfId="10" applyNumberFormat="1" applyFont="1" applyFill="1" applyBorder="1" applyAlignment="1">
      <alignment horizontal="right" vertical="center"/>
    </xf>
    <xf numFmtId="3" fontId="29" fillId="4" borderId="1" xfId="10" applyNumberFormat="1" applyFont="1" applyFill="1" applyBorder="1" applyAlignment="1">
      <alignment horizontal="right" vertical="center"/>
    </xf>
    <xf numFmtId="165" fontId="30" fillId="2" borderId="0" xfId="10" applyNumberFormat="1" applyFont="1" applyFill="1" applyAlignment="1">
      <alignment horizontal="right"/>
    </xf>
    <xf numFmtId="165" fontId="29" fillId="2" borderId="1" xfId="10" applyNumberFormat="1" applyFont="1" applyFill="1" applyBorder="1" applyAlignment="1">
      <alignment vertical="center" wrapText="1"/>
    </xf>
    <xf numFmtId="165" fontId="30" fillId="2" borderId="1" xfId="10" applyNumberFormat="1" applyFont="1" applyFill="1" applyBorder="1"/>
    <xf numFmtId="165" fontId="5" fillId="2" borderId="1" xfId="10" applyNumberFormat="1" applyFont="1" applyFill="1" applyBorder="1" applyAlignment="1">
      <alignment horizontal="right" vertical="center" wrapText="1"/>
    </xf>
    <xf numFmtId="165" fontId="29" fillId="2" borderId="1" xfId="10" applyNumberFormat="1" applyFont="1" applyFill="1" applyBorder="1" applyAlignment="1">
      <alignment horizontal="right" vertical="center" wrapText="1"/>
    </xf>
    <xf numFmtId="0" fontId="28" fillId="3" borderId="1" xfId="10" applyFont="1" applyFill="1" applyBorder="1" applyAlignment="1">
      <alignment vertical="center" wrapText="1"/>
    </xf>
    <xf numFmtId="3" fontId="28" fillId="3" borderId="1" xfId="10" applyNumberFormat="1" applyFont="1" applyFill="1" applyBorder="1" applyAlignment="1">
      <alignment horizontal="right" vertical="center"/>
    </xf>
    <xf numFmtId="165" fontId="4" fillId="3" borderId="1" xfId="10" applyNumberFormat="1" applyFont="1" applyFill="1" applyBorder="1" applyAlignment="1">
      <alignment horizontal="right" vertical="center" wrapText="1"/>
    </xf>
    <xf numFmtId="165" fontId="28" fillId="3" borderId="1" xfId="10" applyNumberFormat="1" applyFont="1" applyFill="1" applyBorder="1" applyAlignment="1">
      <alignment vertical="center" wrapText="1"/>
    </xf>
    <xf numFmtId="165" fontId="31" fillId="3" borderId="1" xfId="10" applyNumberFormat="1" applyFont="1" applyFill="1" applyBorder="1"/>
    <xf numFmtId="0" fontId="6" fillId="2" borderId="0" xfId="10" applyFont="1" applyFill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18" fillId="2" borderId="0" xfId="10" applyFont="1" applyFill="1" applyAlignment="1">
      <alignment horizontal="left" vertical="center"/>
    </xf>
    <xf numFmtId="0" fontId="32" fillId="2" borderId="0" xfId="10" applyFont="1" applyFill="1" applyAlignment="1">
      <alignment horizontal="left" vertical="center"/>
    </xf>
    <xf numFmtId="0" fontId="18" fillId="2" borderId="0" xfId="10" applyFont="1" applyFill="1" applyAlignment="1">
      <alignment vertical="center"/>
    </xf>
    <xf numFmtId="0" fontId="4" fillId="5" borderId="1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165" fontId="4" fillId="5" borderId="1" xfId="1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3" fontId="5" fillId="2" borderId="1" xfId="3" applyNumberFormat="1" applyFont="1" applyFill="1" applyBorder="1" applyAlignment="1">
      <alignment horizontal="right" vertical="center"/>
    </xf>
    <xf numFmtId="3" fontId="5" fillId="4" borderId="1" xfId="3" applyNumberFormat="1" applyFont="1" applyFill="1" applyBorder="1" applyAlignment="1">
      <alignment horizontal="right" vertical="center"/>
    </xf>
    <xf numFmtId="3" fontId="6" fillId="2" borderId="0" xfId="3" applyNumberFormat="1" applyFont="1" applyFill="1" applyAlignment="1">
      <alignment horizontal="right" vertical="center"/>
    </xf>
    <xf numFmtId="165" fontId="6" fillId="2" borderId="0" xfId="5" applyNumberFormat="1" applyFont="1" applyFill="1" applyAlignment="1">
      <alignment vertical="center"/>
    </xf>
    <xf numFmtId="3" fontId="4" fillId="5" borderId="1" xfId="3" applyNumberFormat="1" applyFont="1" applyFill="1" applyBorder="1" applyAlignment="1">
      <alignment horizontal="right" vertical="center"/>
    </xf>
    <xf numFmtId="165" fontId="4" fillId="5" borderId="1" xfId="10" applyNumberFormat="1" applyFont="1" applyFill="1" applyBorder="1" applyAlignment="1">
      <alignment horizontal="right" vertical="center"/>
    </xf>
    <xf numFmtId="3" fontId="18" fillId="2" borderId="0" xfId="3" applyNumberFormat="1" applyFont="1" applyFill="1" applyAlignment="1">
      <alignment horizontal="right" vertical="center"/>
    </xf>
    <xf numFmtId="0" fontId="4" fillId="3" borderId="5" xfId="3" applyFont="1" applyFill="1" applyBorder="1" applyAlignment="1">
      <alignment vertical="center" wrapText="1"/>
    </xf>
    <xf numFmtId="0" fontId="4" fillId="3" borderId="3" xfId="3" applyFont="1" applyFill="1" applyBorder="1" applyAlignment="1">
      <alignment vertical="center" wrapText="1"/>
    </xf>
    <xf numFmtId="3" fontId="4" fillId="3" borderId="1" xfId="3" applyNumberFormat="1" applyFont="1" applyFill="1" applyBorder="1" applyAlignment="1">
      <alignment horizontal="right" vertical="center"/>
    </xf>
    <xf numFmtId="0" fontId="4" fillId="5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166" fontId="5" fillId="2" borderId="1" xfId="3" applyNumberFormat="1" applyFont="1" applyFill="1" applyBorder="1" applyAlignment="1">
      <alignment horizontal="right" vertical="center"/>
    </xf>
    <xf numFmtId="166" fontId="5" fillId="4" borderId="1" xfId="3" applyNumberFormat="1" applyFont="1" applyFill="1" applyBorder="1" applyAlignment="1">
      <alignment horizontal="right" vertical="center"/>
    </xf>
    <xf numFmtId="165" fontId="5" fillId="2" borderId="1" xfId="3" applyNumberFormat="1" applyFont="1" applyFill="1" applyBorder="1" applyAlignment="1">
      <alignment horizontal="right" vertical="center"/>
    </xf>
    <xf numFmtId="0" fontId="5" fillId="2" borderId="5" xfId="3" applyFont="1" applyFill="1" applyBorder="1" applyAlignment="1">
      <alignment vertical="center"/>
    </xf>
    <xf numFmtId="0" fontId="5" fillId="2" borderId="3" xfId="3" applyFont="1" applyFill="1" applyBorder="1" applyAlignment="1">
      <alignment vertical="center"/>
    </xf>
    <xf numFmtId="0" fontId="4" fillId="5" borderId="4" xfId="3" applyFont="1" applyFill="1" applyBorder="1" applyAlignment="1">
      <alignment vertical="center" wrapText="1"/>
    </xf>
    <xf numFmtId="166" fontId="4" fillId="5" borderId="1" xfId="3" applyNumberFormat="1" applyFont="1" applyFill="1" applyBorder="1" applyAlignment="1">
      <alignment horizontal="right" vertical="center"/>
    </xf>
    <xf numFmtId="165" fontId="4" fillId="5" borderId="1" xfId="3" applyNumberFormat="1" applyFont="1" applyFill="1" applyBorder="1" applyAlignment="1">
      <alignment horizontal="right" vertical="center"/>
    </xf>
    <xf numFmtId="0" fontId="4" fillId="3" borderId="4" xfId="3" applyFont="1" applyFill="1" applyBorder="1" applyAlignment="1">
      <alignment vertical="center" wrapText="1"/>
    </xf>
    <xf numFmtId="166" fontId="4" fillId="3" borderId="1" xfId="3" applyNumberFormat="1" applyFont="1" applyFill="1" applyBorder="1" applyAlignment="1">
      <alignment horizontal="right" vertical="center"/>
    </xf>
    <xf numFmtId="165" fontId="5" fillId="3" borderId="1" xfId="3" applyNumberFormat="1" applyFont="1" applyFill="1" applyBorder="1" applyAlignment="1">
      <alignment horizontal="right" vertical="center"/>
    </xf>
    <xf numFmtId="165" fontId="4" fillId="3" borderId="1" xfId="3" applyNumberFormat="1" applyFont="1" applyFill="1" applyBorder="1" applyAlignment="1">
      <alignment horizontal="right" vertical="center"/>
    </xf>
    <xf numFmtId="0" fontId="9" fillId="2" borderId="0" xfId="13" applyFont="1" applyFill="1" applyAlignment="1">
      <alignment horizontal="left" vertical="center" wrapText="1"/>
    </xf>
    <xf numFmtId="166" fontId="9" fillId="2" borderId="0" xfId="13" applyNumberFormat="1" applyFont="1" applyFill="1" applyAlignment="1">
      <alignment horizontal="left" vertical="center" wrapText="1"/>
    </xf>
    <xf numFmtId="0" fontId="5" fillId="2" borderId="1" xfId="14" applyFont="1" applyFill="1" applyBorder="1" applyAlignment="1">
      <alignment horizontal="left" vertical="center" wrapText="1"/>
    </xf>
    <xf numFmtId="166" fontId="5" fillId="2" borderId="1" xfId="14" applyNumberFormat="1" applyFont="1" applyFill="1" applyBorder="1" applyAlignment="1">
      <alignment horizontal="right" vertical="center"/>
    </xf>
    <xf numFmtId="166" fontId="5" fillId="4" borderId="1" xfId="14" applyNumberFormat="1" applyFont="1" applyFill="1" applyBorder="1" applyAlignment="1">
      <alignment horizontal="right" vertical="center"/>
    </xf>
    <xf numFmtId="165" fontId="5" fillId="2" borderId="1" xfId="14" applyNumberFormat="1" applyFont="1" applyFill="1" applyBorder="1" applyAlignment="1">
      <alignment horizontal="right" vertical="center"/>
    </xf>
    <xf numFmtId="0" fontId="4" fillId="3" borderId="1" xfId="14" applyFont="1" applyFill="1" applyBorder="1" applyAlignment="1">
      <alignment vertical="center"/>
    </xf>
    <xf numFmtId="166" fontId="4" fillId="3" borderId="1" xfId="14" applyNumberFormat="1" applyFont="1" applyFill="1" applyBorder="1" applyAlignment="1">
      <alignment horizontal="right" vertical="center"/>
    </xf>
    <xf numFmtId="165" fontId="4" fillId="3" borderId="1" xfId="14" applyNumberFormat="1" applyFont="1" applyFill="1" applyBorder="1" applyAlignment="1">
      <alignment horizontal="right" vertical="center"/>
    </xf>
    <xf numFmtId="0" fontId="7" fillId="2" borderId="0" xfId="10" applyFont="1" applyFill="1" applyAlignment="1">
      <alignment horizontal="left" vertical="center"/>
    </xf>
    <xf numFmtId="0" fontId="4" fillId="5" borderId="1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left" vertical="center" wrapText="1"/>
    </xf>
    <xf numFmtId="3" fontId="5" fillId="2" borderId="1" xfId="16" applyNumberFormat="1" applyFont="1" applyFill="1" applyBorder="1" applyAlignment="1">
      <alignment horizontal="right" vertical="center"/>
    </xf>
    <xf numFmtId="3" fontId="5" fillId="4" borderId="1" xfId="16" applyNumberFormat="1" applyFont="1" applyFill="1" applyBorder="1" applyAlignment="1">
      <alignment horizontal="right" vertical="center"/>
    </xf>
    <xf numFmtId="3" fontId="4" fillId="5" borderId="1" xfId="16" applyNumberFormat="1" applyFont="1" applyFill="1" applyBorder="1" applyAlignment="1">
      <alignment horizontal="right" vertical="center"/>
    </xf>
    <xf numFmtId="3" fontId="4" fillId="3" borderId="1" xfId="16" applyNumberFormat="1" applyFont="1" applyFill="1" applyBorder="1" applyAlignment="1">
      <alignment horizontal="right" vertical="center"/>
    </xf>
    <xf numFmtId="0" fontId="2" fillId="2" borderId="0" xfId="9" applyFont="1" applyFill="1" applyAlignment="1">
      <alignment vertical="center" wrapText="1"/>
    </xf>
    <xf numFmtId="3" fontId="6" fillId="2" borderId="0" xfId="10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6" fillId="2" borderId="0" xfId="9" applyFont="1" applyFill="1" applyAlignment="1">
      <alignment vertical="center"/>
    </xf>
    <xf numFmtId="0" fontId="4" fillId="5" borderId="1" xfId="9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vertical="center"/>
    </xf>
    <xf numFmtId="3" fontId="5" fillId="2" borderId="1" xfId="9" applyNumberFormat="1" applyFont="1" applyFill="1" applyBorder="1" applyAlignment="1">
      <alignment horizontal="right" vertical="center"/>
    </xf>
    <xf numFmtId="3" fontId="5" fillId="4" borderId="1" xfId="9" applyNumberFormat="1" applyFont="1" applyFill="1" applyBorder="1" applyAlignment="1">
      <alignment horizontal="right" vertical="center"/>
    </xf>
    <xf numFmtId="165" fontId="5" fillId="2" borderId="1" xfId="17" applyNumberFormat="1" applyFont="1" applyFill="1" applyBorder="1" applyAlignment="1">
      <alignment horizontal="right" vertical="center"/>
    </xf>
    <xf numFmtId="166" fontId="5" fillId="2" borderId="1" xfId="9" applyNumberFormat="1" applyFont="1" applyFill="1" applyBorder="1" applyAlignment="1">
      <alignment horizontal="right" vertical="center"/>
    </xf>
    <xf numFmtId="166" fontId="5" fillId="4" borderId="1" xfId="9" applyNumberFormat="1" applyFont="1" applyFill="1" applyBorder="1" applyAlignment="1">
      <alignment horizontal="right" vertical="center"/>
    </xf>
    <xf numFmtId="0" fontId="2" fillId="2" borderId="0" xfId="10" applyFont="1" applyFill="1" applyAlignment="1">
      <alignment vertical="center"/>
    </xf>
    <xf numFmtId="0" fontId="14" fillId="2" borderId="0" xfId="10" applyFont="1" applyFill="1" applyAlignment="1">
      <alignment vertical="center"/>
    </xf>
    <xf numFmtId="0" fontId="6" fillId="2" borderId="0" xfId="10" applyFont="1" applyFill="1" applyAlignment="1">
      <alignment horizontal="left" vertical="center"/>
    </xf>
    <xf numFmtId="0" fontId="34" fillId="2" borderId="0" xfId="10" applyFont="1" applyFill="1" applyAlignment="1">
      <alignment vertical="center"/>
    </xf>
    <xf numFmtId="0" fontId="35" fillId="2" borderId="0" xfId="10" applyFont="1" applyFill="1" applyAlignment="1">
      <alignment vertical="center"/>
    </xf>
    <xf numFmtId="3" fontId="5" fillId="2" borderId="1" xfId="3" applyNumberFormat="1" applyFont="1" applyFill="1" applyBorder="1" applyAlignment="1">
      <alignment vertical="center"/>
    </xf>
    <xf numFmtId="3" fontId="5" fillId="4" borderId="1" xfId="3" applyNumberFormat="1" applyFont="1" applyFill="1" applyBorder="1" applyAlignment="1">
      <alignment vertical="center"/>
    </xf>
    <xf numFmtId="3" fontId="4" fillId="5" borderId="1" xfId="3" applyNumberFormat="1" applyFont="1" applyFill="1" applyBorder="1" applyAlignment="1">
      <alignment vertical="center"/>
    </xf>
    <xf numFmtId="3" fontId="4" fillId="3" borderId="1" xfId="3" applyNumberFormat="1" applyFont="1" applyFill="1" applyBorder="1" applyAlignment="1">
      <alignment vertical="center"/>
    </xf>
    <xf numFmtId="165" fontId="4" fillId="3" borderId="1" xfId="10" applyNumberFormat="1" applyFont="1" applyFill="1" applyBorder="1" applyAlignment="1">
      <alignment vertical="center"/>
    </xf>
    <xf numFmtId="0" fontId="6" fillId="2" borderId="0" xfId="10" applyFont="1" applyFill="1" applyAlignment="1">
      <alignment horizontal="left" vertical="center" wrapText="1"/>
    </xf>
    <xf numFmtId="0" fontId="5" fillId="2" borderId="1" xfId="3" applyFont="1" applyFill="1" applyBorder="1" applyAlignment="1">
      <alignment horizontal="justify" vertical="center" wrapText="1"/>
    </xf>
    <xf numFmtId="0" fontId="5" fillId="2" borderId="3" xfId="3" applyFont="1" applyFill="1" applyBorder="1" applyAlignment="1">
      <alignment horizontal="justify" vertical="center" wrapText="1"/>
    </xf>
    <xf numFmtId="0" fontId="18" fillId="3" borderId="4" xfId="3" applyFont="1" applyFill="1" applyBorder="1" applyAlignment="1">
      <alignment vertical="center" wrapText="1"/>
    </xf>
    <xf numFmtId="166" fontId="4" fillId="3" borderId="6" xfId="3" applyNumberFormat="1" applyFont="1" applyFill="1" applyBorder="1" applyAlignment="1">
      <alignment horizontal="right" vertical="center"/>
    </xf>
    <xf numFmtId="165" fontId="5" fillId="3" borderId="6" xfId="3" applyNumberFormat="1" applyFont="1" applyFill="1" applyBorder="1" applyAlignment="1">
      <alignment horizontal="right" vertical="center"/>
    </xf>
    <xf numFmtId="165" fontId="4" fillId="3" borderId="6" xfId="3" applyNumberFormat="1" applyFont="1" applyFill="1" applyBorder="1" applyAlignment="1">
      <alignment horizontal="right" vertical="center"/>
    </xf>
    <xf numFmtId="0" fontId="6" fillId="2" borderId="0" xfId="3" applyFont="1" applyFill="1" applyAlignment="1">
      <alignment horizontal="left" vertical="center"/>
    </xf>
    <xf numFmtId="166" fontId="6" fillId="2" borderId="0" xfId="3" applyNumberFormat="1" applyFont="1" applyFill="1" applyAlignment="1">
      <alignment horizontal="right" vertical="center"/>
    </xf>
    <xf numFmtId="166" fontId="5" fillId="2" borderId="1" xfId="14" applyNumberFormat="1" applyFont="1" applyFill="1" applyBorder="1" applyAlignment="1">
      <alignment vertical="center"/>
    </xf>
    <xf numFmtId="166" fontId="5" fillId="4" borderId="1" xfId="14" applyNumberFormat="1" applyFont="1" applyFill="1" applyBorder="1" applyAlignment="1">
      <alignment vertical="center"/>
    </xf>
    <xf numFmtId="166" fontId="4" fillId="3" borderId="1" xfId="14" applyNumberFormat="1" applyFont="1" applyFill="1" applyBorder="1" applyAlignment="1">
      <alignment vertical="center"/>
    </xf>
    <xf numFmtId="3" fontId="5" fillId="2" borderId="1" xfId="14" applyNumberFormat="1" applyFont="1" applyFill="1" applyBorder="1" applyAlignment="1">
      <alignment vertical="center"/>
    </xf>
    <xf numFmtId="3" fontId="38" fillId="0" borderId="1" xfId="9" applyNumberFormat="1" applyFont="1" applyBorder="1"/>
    <xf numFmtId="0" fontId="5" fillId="4" borderId="1" xfId="9" applyFont="1" applyFill="1" applyBorder="1" applyAlignment="1">
      <alignment horizontal="right" vertical="center"/>
    </xf>
    <xf numFmtId="3" fontId="5" fillId="4" borderId="1" xfId="14" applyNumberFormat="1" applyFont="1" applyFill="1" applyBorder="1" applyAlignment="1">
      <alignment vertical="center"/>
    </xf>
    <xf numFmtId="3" fontId="4" fillId="5" borderId="1" xfId="14" applyNumberFormat="1" applyFont="1" applyFill="1" applyBorder="1" applyAlignment="1">
      <alignment vertical="center"/>
    </xf>
    <xf numFmtId="3" fontId="39" fillId="5" borderId="1" xfId="9" applyNumberFormat="1" applyFont="1" applyFill="1" applyBorder="1"/>
    <xf numFmtId="3" fontId="4" fillId="3" borderId="1" xfId="14" applyNumberFormat="1" applyFont="1" applyFill="1" applyBorder="1" applyAlignment="1">
      <alignment vertical="center"/>
    </xf>
    <xf numFmtId="3" fontId="14" fillId="2" borderId="0" xfId="10" applyNumberFormat="1" applyFont="1" applyFill="1" applyAlignment="1">
      <alignment vertical="center"/>
    </xf>
    <xf numFmtId="0" fontId="6" fillId="2" borderId="16" xfId="9" applyFont="1" applyFill="1" applyBorder="1" applyAlignment="1">
      <alignment vertical="center"/>
    </xf>
    <xf numFmtId="0" fontId="6" fillId="2" borderId="17" xfId="9" applyFont="1" applyFill="1" applyBorder="1" applyAlignment="1">
      <alignment vertical="center"/>
    </xf>
    <xf numFmtId="0" fontId="6" fillId="2" borderId="0" xfId="9" applyFont="1" applyFill="1" applyAlignment="1">
      <alignment vertical="center" wrapText="1"/>
    </xf>
    <xf numFmtId="0" fontId="6" fillId="2" borderId="0" xfId="9" applyFont="1" applyFill="1" applyAlignment="1">
      <alignment horizontal="left" vertical="center" wrapText="1"/>
    </xf>
    <xf numFmtId="165" fontId="5" fillId="2" borderId="1" xfId="9" applyNumberFormat="1" applyFont="1" applyFill="1" applyBorder="1" applyAlignment="1">
      <alignment horizontal="right" vertical="center"/>
    </xf>
    <xf numFmtId="165" fontId="14" fillId="2" borderId="0" xfId="5" applyNumberFormat="1" applyFont="1" applyFill="1" applyAlignment="1">
      <alignment vertical="center"/>
    </xf>
    <xf numFmtId="0" fontId="14" fillId="2" borderId="0" xfId="10" applyFont="1" applyFill="1" applyAlignment="1">
      <alignment horizontal="left" vertical="center"/>
    </xf>
    <xf numFmtId="167" fontId="14" fillId="2" borderId="0" xfId="18" applyNumberFormat="1" applyFont="1" applyFill="1" applyAlignment="1">
      <alignment vertical="center"/>
    </xf>
    <xf numFmtId="0" fontId="6" fillId="2" borderId="0" xfId="15" applyFont="1" applyFill="1" applyAlignment="1">
      <alignment vertical="center"/>
    </xf>
    <xf numFmtId="0" fontId="8" fillId="2" borderId="0" xfId="15" applyFont="1" applyFill="1" applyAlignment="1">
      <alignment horizontal="left" vertical="center"/>
    </xf>
    <xf numFmtId="0" fontId="18" fillId="2" borderId="0" xfId="15" applyFont="1" applyFill="1" applyAlignment="1">
      <alignment horizontal="left" vertical="center"/>
    </xf>
    <xf numFmtId="0" fontId="32" fillId="2" borderId="0" xfId="15" applyFont="1" applyFill="1" applyAlignment="1">
      <alignment horizontal="left" vertical="center"/>
    </xf>
    <xf numFmtId="0" fontId="18" fillId="2" borderId="0" xfId="15" applyFont="1" applyFill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165" fontId="5" fillId="2" borderId="1" xfId="15" applyNumberFormat="1" applyFont="1" applyFill="1" applyBorder="1" applyAlignment="1">
      <alignment horizontal="right" vertical="center"/>
    </xf>
    <xf numFmtId="165" fontId="4" fillId="5" borderId="1" xfId="15" applyNumberFormat="1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left" vertical="center"/>
    </xf>
    <xf numFmtId="165" fontId="4" fillId="3" borderId="1" xfId="15" applyNumberFormat="1" applyFont="1" applyFill="1" applyBorder="1" applyAlignment="1">
      <alignment horizontal="right" vertical="center"/>
    </xf>
    <xf numFmtId="0" fontId="6" fillId="2" borderId="0" xfId="15" applyFont="1" applyFill="1" applyAlignment="1">
      <alignment horizontal="left" vertical="center" wrapText="1"/>
    </xf>
    <xf numFmtId="0" fontId="4" fillId="5" borderId="3" xfId="3" applyFont="1" applyFill="1" applyBorder="1" applyAlignment="1">
      <alignment vertical="center" wrapText="1"/>
    </xf>
    <xf numFmtId="0" fontId="2" fillId="2" borderId="0" xfId="3" applyFont="1" applyFill="1" applyAlignment="1">
      <alignment horizontal="left" vertical="center"/>
    </xf>
    <xf numFmtId="0" fontId="9" fillId="2" borderId="0" xfId="13" applyFont="1" applyFill="1" applyAlignment="1">
      <alignment vertical="center" wrapText="1"/>
    </xf>
    <xf numFmtId="0" fontId="8" fillId="2" borderId="0" xfId="15" applyFont="1" applyFill="1" applyAlignment="1">
      <alignment vertical="center"/>
    </xf>
    <xf numFmtId="166" fontId="6" fillId="2" borderId="0" xfId="15" applyNumberFormat="1" applyFont="1" applyFill="1" applyAlignment="1">
      <alignment vertical="center"/>
    </xf>
    <xf numFmtId="3" fontId="6" fillId="2" borderId="0" xfId="15" applyNumberFormat="1" applyFont="1" applyFill="1" applyAlignment="1">
      <alignment vertical="center"/>
    </xf>
    <xf numFmtId="165" fontId="5" fillId="2" borderId="1" xfId="15" applyNumberFormat="1" applyFont="1" applyFill="1" applyBorder="1" applyAlignment="1">
      <alignment vertical="center"/>
    </xf>
    <xf numFmtId="0" fontId="4" fillId="5" borderId="5" xfId="3" applyFont="1" applyFill="1" applyBorder="1" applyAlignment="1">
      <alignment vertical="center" wrapText="1"/>
    </xf>
    <xf numFmtId="165" fontId="4" fillId="5" borderId="1" xfId="15" applyNumberFormat="1" applyFont="1" applyFill="1" applyBorder="1" applyAlignment="1">
      <alignment vertical="center"/>
    </xf>
    <xf numFmtId="165" fontId="4" fillId="3" borderId="1" xfId="15" applyNumberFormat="1" applyFont="1" applyFill="1" applyBorder="1"/>
    <xf numFmtId="165" fontId="4" fillId="3" borderId="1" xfId="15" applyNumberFormat="1" applyFont="1" applyFill="1" applyBorder="1" applyAlignment="1">
      <alignment horizontal="right"/>
    </xf>
    <xf numFmtId="166" fontId="5" fillId="2" borderId="1" xfId="3" applyNumberFormat="1" applyFont="1" applyFill="1" applyBorder="1" applyAlignment="1">
      <alignment vertical="center"/>
    </xf>
    <xf numFmtId="165" fontId="5" fillId="2" borderId="1" xfId="3" applyNumberFormat="1" applyFont="1" applyFill="1" applyBorder="1" applyAlignment="1">
      <alignment vertical="center"/>
    </xf>
    <xf numFmtId="166" fontId="4" fillId="5" borderId="1" xfId="3" applyNumberFormat="1" applyFont="1" applyFill="1" applyBorder="1" applyAlignment="1">
      <alignment vertical="center"/>
    </xf>
    <xf numFmtId="165" fontId="4" fillId="5" borderId="1" xfId="3" applyNumberFormat="1" applyFont="1" applyFill="1" applyBorder="1" applyAlignment="1">
      <alignment vertical="center"/>
    </xf>
    <xf numFmtId="166" fontId="4" fillId="3" borderId="1" xfId="3" applyNumberFormat="1" applyFont="1" applyFill="1" applyBorder="1" applyAlignment="1">
      <alignment vertical="center"/>
    </xf>
    <xf numFmtId="165" fontId="5" fillId="3" borderId="1" xfId="3" applyNumberFormat="1" applyFont="1" applyFill="1" applyBorder="1" applyAlignment="1">
      <alignment vertical="center"/>
    </xf>
    <xf numFmtId="165" fontId="5" fillId="2" borderId="1" xfId="14" applyNumberFormat="1" applyFont="1" applyFill="1" applyBorder="1" applyAlignment="1">
      <alignment vertical="center"/>
    </xf>
    <xf numFmtId="165" fontId="4" fillId="3" borderId="1" xfId="14" applyNumberFormat="1" applyFont="1" applyFill="1" applyBorder="1" applyAlignment="1">
      <alignment vertical="center"/>
    </xf>
    <xf numFmtId="0" fontId="5" fillId="2" borderId="1" xfId="9" applyFont="1" applyFill="1" applyBorder="1" applyAlignment="1">
      <alignment horizontal="left" vertical="center"/>
    </xf>
    <xf numFmtId="3" fontId="5" fillId="2" borderId="1" xfId="14" applyNumberFormat="1" applyFont="1" applyFill="1" applyBorder="1" applyAlignment="1">
      <alignment horizontal="right" vertical="center"/>
    </xf>
    <xf numFmtId="3" fontId="4" fillId="5" borderId="1" xfId="14" applyNumberFormat="1" applyFont="1" applyFill="1" applyBorder="1" applyAlignment="1">
      <alignment horizontal="right" vertical="center"/>
    </xf>
    <xf numFmtId="3" fontId="4" fillId="3" borderId="1" xfId="14" applyNumberFormat="1" applyFont="1" applyFill="1" applyBorder="1" applyAlignment="1">
      <alignment horizontal="right" vertical="center"/>
    </xf>
    <xf numFmtId="0" fontId="8" fillId="2" borderId="0" xfId="19" applyFont="1" applyFill="1" applyAlignment="1">
      <alignment vertical="center"/>
    </xf>
    <xf numFmtId="0" fontId="6" fillId="2" borderId="0" xfId="19" applyFont="1" applyFill="1" applyAlignment="1">
      <alignment vertical="center"/>
    </xf>
    <xf numFmtId="0" fontId="18" fillId="2" borderId="0" xfId="19" applyFont="1" applyFill="1" applyAlignment="1">
      <alignment horizontal="left" vertical="center"/>
    </xf>
    <xf numFmtId="0" fontId="32" fillId="2" borderId="0" xfId="19" applyFont="1" applyFill="1" applyAlignment="1">
      <alignment horizontal="left" vertical="center"/>
    </xf>
    <xf numFmtId="0" fontId="18" fillId="2" borderId="0" xfId="19" applyFont="1" applyFill="1" applyAlignment="1">
      <alignment vertical="center"/>
    </xf>
    <xf numFmtId="165" fontId="4" fillId="3" borderId="1" xfId="15" applyNumberFormat="1" applyFont="1" applyFill="1" applyBorder="1" applyAlignment="1">
      <alignment vertical="center"/>
    </xf>
    <xf numFmtId="166" fontId="5" fillId="4" borderId="1" xfId="3" applyNumberFormat="1" applyFont="1" applyFill="1" applyBorder="1" applyAlignment="1">
      <alignment vertical="center"/>
    </xf>
    <xf numFmtId="165" fontId="6" fillId="2" borderId="0" xfId="17" applyNumberFormat="1" applyFont="1" applyFill="1" applyAlignment="1">
      <alignment vertical="center"/>
    </xf>
    <xf numFmtId="0" fontId="6" fillId="2" borderId="0" xfId="19" applyFont="1" applyFill="1" applyAlignment="1">
      <alignment horizontal="left" vertical="center" wrapText="1"/>
    </xf>
    <xf numFmtId="166" fontId="6" fillId="2" borderId="0" xfId="19" applyNumberFormat="1" applyFont="1" applyFill="1" applyAlignment="1">
      <alignment vertical="center"/>
    </xf>
    <xf numFmtId="0" fontId="4" fillId="2" borderId="1" xfId="9" applyFont="1" applyFill="1" applyBorder="1" applyAlignment="1">
      <alignment horizontal="center" vertical="center"/>
    </xf>
    <xf numFmtId="168" fontId="5" fillId="2" borderId="1" xfId="18" applyNumberFormat="1" applyFont="1" applyFill="1" applyBorder="1" applyAlignment="1">
      <alignment horizontal="right" vertical="center"/>
    </xf>
    <xf numFmtId="1" fontId="5" fillId="2" borderId="1" xfId="16" applyNumberFormat="1" applyFont="1" applyFill="1" applyBorder="1" applyAlignment="1">
      <alignment horizontal="right" vertical="center"/>
    </xf>
    <xf numFmtId="168" fontId="5" fillId="4" borderId="1" xfId="18" applyNumberFormat="1" applyFont="1" applyFill="1" applyBorder="1" applyAlignment="1">
      <alignment vertical="center"/>
    </xf>
    <xf numFmtId="168" fontId="4" fillId="3" borderId="1" xfId="18" applyNumberFormat="1" applyFont="1" applyFill="1" applyBorder="1" applyAlignment="1">
      <alignment horizontal="right"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0" fontId="18" fillId="2" borderId="0" xfId="20" applyFont="1" applyFill="1" applyAlignment="1">
      <alignment horizontal="left" vertical="center"/>
    </xf>
    <xf numFmtId="0" fontId="32" fillId="2" borderId="0" xfId="20" applyFont="1" applyFill="1" applyAlignment="1">
      <alignment horizontal="left" vertical="center"/>
    </xf>
    <xf numFmtId="0" fontId="18" fillId="2" borderId="0" xfId="20" applyFont="1" applyFill="1" applyAlignment="1">
      <alignment vertical="center"/>
    </xf>
    <xf numFmtId="0" fontId="6" fillId="2" borderId="0" xfId="20" applyFont="1" applyFill="1" applyAlignment="1">
      <alignment horizontal="left" vertical="center" wrapText="1"/>
    </xf>
    <xf numFmtId="9" fontId="6" fillId="2" borderId="0" xfId="5" applyFont="1" applyFill="1" applyAlignment="1">
      <alignment vertical="center"/>
    </xf>
    <xf numFmtId="0" fontId="2" fillId="2" borderId="0" xfId="15" applyFont="1" applyFill="1" applyAlignment="1">
      <alignment horizontal="left" vertical="center" wrapText="1"/>
    </xf>
    <xf numFmtId="166" fontId="6" fillId="2" borderId="0" xfId="3" applyNumberFormat="1" applyFont="1" applyFill="1" applyAlignment="1">
      <alignment horizontal="left" vertical="center"/>
    </xf>
    <xf numFmtId="3" fontId="6" fillId="2" borderId="0" xfId="20" applyNumberFormat="1" applyFont="1" applyFill="1" applyAlignment="1">
      <alignment vertical="center"/>
    </xf>
    <xf numFmtId="165" fontId="5" fillId="2" borderId="1" xfId="20" applyNumberFormat="1" applyFont="1" applyFill="1" applyBorder="1" applyAlignment="1">
      <alignment vertical="center"/>
    </xf>
    <xf numFmtId="165" fontId="5" fillId="2" borderId="1" xfId="20" applyNumberFormat="1" applyFont="1" applyFill="1" applyBorder="1" applyAlignment="1">
      <alignment horizontal="right" vertical="center"/>
    </xf>
    <xf numFmtId="165" fontId="4" fillId="5" borderId="1" xfId="20" applyNumberFormat="1" applyFont="1" applyFill="1" applyBorder="1" applyAlignment="1">
      <alignment vertical="center"/>
    </xf>
    <xf numFmtId="165" fontId="4" fillId="5" borderId="1" xfId="20" applyNumberFormat="1" applyFont="1" applyFill="1" applyBorder="1" applyAlignment="1">
      <alignment horizontal="right" vertical="center"/>
    </xf>
    <xf numFmtId="165" fontId="4" fillId="3" borderId="1" xfId="20" applyNumberFormat="1" applyFont="1" applyFill="1" applyBorder="1" applyAlignment="1">
      <alignment vertical="center"/>
    </xf>
    <xf numFmtId="165" fontId="4" fillId="3" borderId="1" xfId="20" applyNumberFormat="1" applyFont="1" applyFill="1" applyBorder="1" applyAlignment="1">
      <alignment horizontal="right" vertical="center"/>
    </xf>
    <xf numFmtId="167" fontId="5" fillId="2" borderId="1" xfId="16" applyNumberFormat="1" applyFont="1" applyFill="1" applyBorder="1" applyAlignment="1" applyProtection="1">
      <alignment horizontal="right" vertical="center"/>
    </xf>
    <xf numFmtId="167" fontId="5" fillId="4" borderId="1" xfId="16" applyNumberFormat="1" applyFont="1" applyFill="1" applyBorder="1" applyAlignment="1" applyProtection="1">
      <alignment horizontal="right" vertical="center"/>
    </xf>
    <xf numFmtId="167" fontId="5" fillId="2" borderId="1" xfId="16" applyNumberFormat="1" applyFont="1" applyFill="1" applyBorder="1" applyAlignment="1">
      <alignment vertical="center"/>
    </xf>
    <xf numFmtId="167" fontId="5" fillId="4" borderId="1" xfId="16" applyNumberFormat="1" applyFont="1" applyFill="1" applyBorder="1" applyAlignment="1">
      <alignment vertical="center"/>
    </xf>
    <xf numFmtId="3" fontId="4" fillId="3" borderId="1" xfId="9" applyNumberFormat="1" applyFont="1" applyFill="1" applyBorder="1" applyAlignment="1">
      <alignment horizontal="right" vertical="center"/>
    </xf>
    <xf numFmtId="0" fontId="8" fillId="2" borderId="0" xfId="20" applyFont="1" applyFill="1" applyAlignment="1">
      <alignment horizontal="left" vertical="center"/>
    </xf>
    <xf numFmtId="166" fontId="6" fillId="2" borderId="0" xfId="20" applyNumberFormat="1" applyFont="1" applyFill="1" applyAlignment="1">
      <alignment vertical="center"/>
    </xf>
    <xf numFmtId="3" fontId="4" fillId="5" borderId="1" xfId="9" applyNumberFormat="1" applyFont="1" applyFill="1" applyBorder="1" applyAlignment="1">
      <alignment horizontal="right" vertical="center"/>
    </xf>
    <xf numFmtId="0" fontId="6" fillId="2" borderId="0" xfId="21" applyFont="1" applyFill="1" applyAlignment="1">
      <alignment vertical="center"/>
    </xf>
    <xf numFmtId="0" fontId="8" fillId="2" borderId="0" xfId="21" applyFont="1" applyFill="1" applyAlignment="1">
      <alignment vertical="center"/>
    </xf>
    <xf numFmtId="0" fontId="18" fillId="2" borderId="0" xfId="21" applyFont="1" applyFill="1" applyAlignment="1">
      <alignment horizontal="left" vertical="center"/>
    </xf>
    <xf numFmtId="0" fontId="4" fillId="2" borderId="0" xfId="21" applyFont="1" applyFill="1" applyAlignment="1">
      <alignment horizontal="left" vertical="center"/>
    </xf>
    <xf numFmtId="0" fontId="18" fillId="2" borderId="0" xfId="21" applyFont="1" applyFill="1" applyAlignment="1">
      <alignment vertical="center"/>
    </xf>
    <xf numFmtId="0" fontId="6" fillId="2" borderId="0" xfId="21" applyFont="1" applyFill="1" applyAlignment="1">
      <alignment horizontal="left" vertical="center" wrapText="1"/>
    </xf>
    <xf numFmtId="166" fontId="6" fillId="2" borderId="0" xfId="21" applyNumberFormat="1" applyFont="1" applyFill="1" applyAlignment="1">
      <alignment vertical="center"/>
    </xf>
    <xf numFmtId="3" fontId="5" fillId="2" borderId="1" xfId="16" applyNumberFormat="1" applyFont="1" applyFill="1" applyBorder="1" applyAlignment="1">
      <alignment vertical="center"/>
    </xf>
    <xf numFmtId="0" fontId="8" fillId="2" borderId="0" xfId="21" applyFont="1" applyFill="1" applyAlignment="1">
      <alignment horizontal="left" vertical="center"/>
    </xf>
    <xf numFmtId="0" fontId="32" fillId="2" borderId="0" xfId="21" applyFont="1" applyFill="1" applyAlignment="1">
      <alignment horizontal="left" vertical="center"/>
    </xf>
    <xf numFmtId="0" fontId="2" fillId="2" borderId="0" xfId="15" applyFont="1" applyFill="1" applyAlignment="1">
      <alignment vertical="center"/>
    </xf>
    <xf numFmtId="0" fontId="6" fillId="2" borderId="0" xfId="22" applyFont="1" applyFill="1" applyAlignment="1">
      <alignment vertical="center"/>
    </xf>
    <xf numFmtId="0" fontId="8" fillId="2" borderId="0" xfId="22" applyFont="1" applyFill="1" applyAlignment="1">
      <alignment vertical="center"/>
    </xf>
    <xf numFmtId="0" fontId="18" fillId="2" borderId="0" xfId="22" applyFont="1" applyFill="1" applyAlignment="1">
      <alignment vertical="center"/>
    </xf>
    <xf numFmtId="0" fontId="32" fillId="2" borderId="0" xfId="22" applyFont="1" applyFill="1" applyAlignment="1">
      <alignment horizontal="left" vertical="center"/>
    </xf>
    <xf numFmtId="0" fontId="6" fillId="2" borderId="0" xfId="22" applyFont="1" applyFill="1" applyAlignment="1">
      <alignment horizontal="left" vertical="center" wrapText="1"/>
    </xf>
    <xf numFmtId="0" fontId="6" fillId="2" borderId="16" xfId="9" applyFont="1" applyFill="1" applyBorder="1" applyAlignment="1">
      <alignment vertical="center" wrapText="1"/>
    </xf>
    <xf numFmtId="0" fontId="5" fillId="2" borderId="1" xfId="3" quotePrefix="1" applyFont="1" applyFill="1" applyBorder="1" applyAlignment="1">
      <alignment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/>
    </xf>
    <xf numFmtId="0" fontId="42" fillId="2" borderId="0" xfId="23" applyFont="1" applyFill="1" applyAlignment="1">
      <alignment vertical="center"/>
    </xf>
    <xf numFmtId="0" fontId="16" fillId="2" borderId="0" xfId="23" applyFont="1" applyFill="1" applyAlignment="1">
      <alignment vertical="center"/>
    </xf>
    <xf numFmtId="0" fontId="43" fillId="2" borderId="0" xfId="23" applyFont="1" applyFill="1" applyAlignment="1">
      <alignment horizontal="left" vertical="center"/>
    </xf>
    <xf numFmtId="0" fontId="32" fillId="2" borderId="0" xfId="23" applyFont="1" applyFill="1" applyAlignment="1">
      <alignment horizontal="left" vertical="center"/>
    </xf>
    <xf numFmtId="0" fontId="44" fillId="2" borderId="0" xfId="23" applyFont="1" applyFill="1" applyAlignment="1">
      <alignment vertical="center"/>
    </xf>
    <xf numFmtId="0" fontId="2" fillId="2" borderId="0" xfId="23" applyFont="1" applyFill="1" applyAlignment="1">
      <alignment vertical="center"/>
    </xf>
    <xf numFmtId="0" fontId="45" fillId="2" borderId="0" xfId="23" applyFont="1" applyFill="1" applyAlignment="1">
      <alignment vertical="center"/>
    </xf>
    <xf numFmtId="165" fontId="2" fillId="2" borderId="0" xfId="5" applyNumberFormat="1" applyFont="1" applyFill="1" applyAlignment="1">
      <alignment vertical="center"/>
    </xf>
    <xf numFmtId="166" fontId="2" fillId="2" borderId="0" xfId="3" applyNumberFormat="1" applyFont="1" applyFill="1" applyAlignment="1">
      <alignment horizontal="left" vertical="center"/>
    </xf>
    <xf numFmtId="0" fontId="2" fillId="2" borderId="0" xfId="23" applyFont="1" applyFill="1" applyAlignment="1">
      <alignment horizontal="left" vertical="center" wrapText="1"/>
    </xf>
    <xf numFmtId="0" fontId="2" fillId="2" borderId="0" xfId="20" applyFont="1" applyFill="1" applyAlignment="1">
      <alignment vertical="center"/>
    </xf>
    <xf numFmtId="0" fontId="6" fillId="2" borderId="0" xfId="23" applyFont="1" applyFill="1" applyAlignment="1">
      <alignment vertical="center"/>
    </xf>
    <xf numFmtId="0" fontId="8" fillId="2" borderId="0" xfId="23" applyFont="1" applyFill="1" applyAlignment="1">
      <alignment vertical="center"/>
    </xf>
    <xf numFmtId="0" fontId="18" fillId="2" borderId="0" xfId="23" applyFont="1" applyFill="1" applyAlignment="1">
      <alignment horizontal="left" vertical="center"/>
    </xf>
    <xf numFmtId="0" fontId="18" fillId="2" borderId="0" xfId="23" applyFont="1" applyFill="1" applyAlignment="1">
      <alignment vertical="center"/>
    </xf>
    <xf numFmtId="0" fontId="6" fillId="2" borderId="0" xfId="23" applyFont="1" applyFill="1" applyAlignment="1">
      <alignment horizontal="left" vertical="center" wrapText="1"/>
    </xf>
    <xf numFmtId="166" fontId="6" fillId="2" borderId="0" xfId="23" applyNumberFormat="1" applyFont="1" applyFill="1" applyAlignment="1">
      <alignment horizontal="center" vertical="center" wrapText="1"/>
    </xf>
    <xf numFmtId="3" fontId="6" fillId="2" borderId="0" xfId="23" applyNumberFormat="1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 wrapText="1"/>
    </xf>
    <xf numFmtId="0" fontId="2" fillId="2" borderId="0" xfId="2" applyFont="1" applyFill="1" applyAlignment="1">
      <alignment horizontal="left" vertical="center"/>
    </xf>
    <xf numFmtId="0" fontId="4" fillId="3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2" fillId="2" borderId="0" xfId="4" applyFont="1" applyFill="1" applyAlignment="1">
      <alignment horizontal="left" vertical="center"/>
    </xf>
    <xf numFmtId="0" fontId="5" fillId="2" borderId="1" xfId="10" applyFont="1" applyFill="1" applyBorder="1" applyAlignment="1">
      <alignment horizontal="left" vertical="center"/>
    </xf>
    <xf numFmtId="0" fontId="22" fillId="2" borderId="0" xfId="9" applyFont="1" applyFill="1" applyAlignment="1">
      <alignment horizontal="left"/>
    </xf>
    <xf numFmtId="0" fontId="6" fillId="2" borderId="0" xfId="8" applyFont="1" applyFill="1" applyAlignment="1">
      <alignment horizontal="left" vertical="center" wrapText="1"/>
    </xf>
    <xf numFmtId="0" fontId="4" fillId="3" borderId="1" xfId="10" applyFont="1" applyFill="1" applyBorder="1" applyAlignment="1">
      <alignment horizontal="left" vertical="center"/>
    </xf>
    <xf numFmtId="0" fontId="2" fillId="2" borderId="2" xfId="10" applyFont="1" applyFill="1" applyBorder="1" applyAlignment="1">
      <alignment horizontal="left" vertical="center"/>
    </xf>
    <xf numFmtId="0" fontId="8" fillId="2" borderId="0" xfId="9" applyFont="1" applyFill="1" applyAlignment="1">
      <alignment horizontal="left"/>
    </xf>
    <xf numFmtId="0" fontId="4" fillId="3" borderId="14" xfId="10" applyFont="1" applyFill="1" applyBorder="1" applyAlignment="1">
      <alignment horizontal="center" vertical="center"/>
    </xf>
    <xf numFmtId="0" fontId="4" fillId="3" borderId="13" xfId="10" applyFont="1" applyFill="1" applyBorder="1" applyAlignment="1">
      <alignment horizontal="center" vertical="center"/>
    </xf>
    <xf numFmtId="0" fontId="4" fillId="3" borderId="12" xfId="10" applyFont="1" applyFill="1" applyBorder="1" applyAlignment="1">
      <alignment horizontal="center" vertical="center"/>
    </xf>
    <xf numFmtId="0" fontId="4" fillId="3" borderId="11" xfId="10" applyFont="1" applyFill="1" applyBorder="1" applyAlignment="1">
      <alignment horizontal="center" vertical="center"/>
    </xf>
    <xf numFmtId="0" fontId="4" fillId="3" borderId="8" xfId="10" applyFont="1" applyFill="1" applyBorder="1" applyAlignment="1">
      <alignment horizontal="center" vertical="center"/>
    </xf>
    <xf numFmtId="0" fontId="4" fillId="3" borderId="7" xfId="10" applyFont="1" applyFill="1" applyBorder="1" applyAlignment="1">
      <alignment horizontal="center" vertical="center"/>
    </xf>
    <xf numFmtId="0" fontId="4" fillId="3" borderId="5" xfId="10" applyFont="1" applyFill="1" applyBorder="1" applyAlignment="1">
      <alignment horizontal="center" vertical="center"/>
    </xf>
    <xf numFmtId="0" fontId="4" fillId="3" borderId="4" xfId="10" applyFont="1" applyFill="1" applyBorder="1" applyAlignment="1">
      <alignment horizontal="center" vertical="center"/>
    </xf>
    <xf numFmtId="0" fontId="4" fillId="3" borderId="3" xfId="10" applyFont="1" applyFill="1" applyBorder="1" applyAlignment="1">
      <alignment horizontal="center" vertical="center"/>
    </xf>
    <xf numFmtId="165" fontId="4" fillId="3" borderId="10" xfId="10" applyNumberFormat="1" applyFont="1" applyFill="1" applyBorder="1" applyAlignment="1">
      <alignment horizontal="center" vertical="center" wrapText="1"/>
    </xf>
    <xf numFmtId="165" fontId="4" fillId="3" borderId="9" xfId="10" applyNumberFormat="1" applyFont="1" applyFill="1" applyBorder="1" applyAlignment="1">
      <alignment horizontal="center" vertical="center" wrapText="1"/>
    </xf>
    <xf numFmtId="165" fontId="4" fillId="3" borderId="6" xfId="10" applyNumberFormat="1" applyFont="1" applyFill="1" applyBorder="1" applyAlignment="1">
      <alignment horizontal="center" vertical="center" wrapText="1"/>
    </xf>
    <xf numFmtId="0" fontId="4" fillId="5" borderId="1" xfId="10" applyFont="1" applyFill="1" applyBorder="1" applyAlignment="1">
      <alignment horizontal="center" vertical="center" wrapText="1"/>
    </xf>
    <xf numFmtId="0" fontId="4" fillId="5" borderId="10" xfId="10" applyFont="1" applyFill="1" applyBorder="1" applyAlignment="1">
      <alignment horizontal="center" vertical="center" wrapText="1"/>
    </xf>
    <xf numFmtId="0" fontId="4" fillId="5" borderId="6" xfId="10" applyFont="1" applyFill="1" applyBorder="1" applyAlignment="1">
      <alignment horizontal="center" vertical="center" wrapText="1"/>
    </xf>
    <xf numFmtId="0" fontId="24" fillId="2" borderId="0" xfId="8" applyFont="1" applyFill="1" applyAlignment="1">
      <alignment horizontal="left" vertical="center" wrapText="1"/>
    </xf>
    <xf numFmtId="165" fontId="28" fillId="3" borderId="1" xfId="10" applyNumberFormat="1" applyFont="1" applyFill="1" applyBorder="1" applyAlignment="1">
      <alignment horizontal="center" vertical="center" wrapText="1"/>
    </xf>
    <xf numFmtId="3" fontId="28" fillId="5" borderId="1" xfId="10" applyNumberFormat="1" applyFont="1" applyFill="1" applyBorder="1" applyAlignment="1">
      <alignment horizontal="center" vertical="center" wrapText="1"/>
    </xf>
    <xf numFmtId="0" fontId="28" fillId="3" borderId="1" xfId="10" applyFont="1" applyFill="1" applyBorder="1" applyAlignment="1">
      <alignment horizontal="center" vertical="center" wrapText="1"/>
    </xf>
    <xf numFmtId="165" fontId="28" fillId="3" borderId="10" xfId="10" applyNumberFormat="1" applyFont="1" applyFill="1" applyBorder="1" applyAlignment="1">
      <alignment horizontal="center" vertical="center" wrapText="1"/>
    </xf>
    <xf numFmtId="165" fontId="28" fillId="3" borderId="9" xfId="10" applyNumberFormat="1" applyFont="1" applyFill="1" applyBorder="1" applyAlignment="1">
      <alignment horizontal="center" vertical="center" wrapText="1"/>
    </xf>
    <xf numFmtId="165" fontId="28" fillId="3" borderId="6" xfId="10" applyNumberFormat="1" applyFont="1" applyFill="1" applyBorder="1" applyAlignment="1">
      <alignment horizontal="center" vertical="center" wrapText="1"/>
    </xf>
    <xf numFmtId="0" fontId="2" fillId="2" borderId="0" xfId="12" applyFont="1" applyFill="1" applyAlignment="1">
      <alignment horizontal="left"/>
    </xf>
    <xf numFmtId="0" fontId="9" fillId="2" borderId="0" xfId="13" applyFont="1" applyFill="1" applyAlignment="1">
      <alignment horizontal="left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0" fontId="2" fillId="2" borderId="0" xfId="10" applyFont="1" applyFill="1" applyAlignment="1">
      <alignment horizontal="left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4" fillId="5" borderId="4" xfId="3" applyFont="1" applyFill="1" applyBorder="1" applyAlignment="1">
      <alignment horizontal="center" vertical="center" wrapText="1"/>
    </xf>
    <xf numFmtId="0" fontId="2" fillId="2" borderId="0" xfId="15" applyFont="1" applyFill="1" applyAlignment="1">
      <alignment horizontal="left" vertical="center" wrapText="1"/>
    </xf>
    <xf numFmtId="0" fontId="22" fillId="2" borderId="0" xfId="9" applyFont="1" applyFill="1" applyAlignment="1">
      <alignment horizontal="left" vertical="center"/>
    </xf>
    <xf numFmtId="0" fontId="4" fillId="3" borderId="10" xfId="10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4" fillId="3" borderId="10" xfId="9" applyFont="1" applyFill="1" applyBorder="1" applyAlignment="1">
      <alignment horizontal="center" vertical="center"/>
    </xf>
    <xf numFmtId="0" fontId="4" fillId="3" borderId="6" xfId="9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center" vertical="center"/>
    </xf>
    <xf numFmtId="0" fontId="4" fillId="3" borderId="4" xfId="9" applyFont="1" applyFill="1" applyBorder="1" applyAlignment="1">
      <alignment horizontal="center" vertical="center"/>
    </xf>
    <xf numFmtId="0" fontId="4" fillId="3" borderId="3" xfId="9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0" fontId="4" fillId="5" borderId="1" xfId="9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left" vertical="center"/>
    </xf>
    <xf numFmtId="0" fontId="4" fillId="3" borderId="3" xfId="9" applyFont="1" applyFill="1" applyBorder="1" applyAlignment="1">
      <alignment horizontal="left" vertical="center"/>
    </xf>
    <xf numFmtId="0" fontId="2" fillId="2" borderId="2" xfId="9" applyFont="1" applyFill="1" applyBorder="1" applyAlignment="1">
      <alignment horizontal="left" vertical="center" wrapText="1"/>
    </xf>
    <xf numFmtId="0" fontId="3" fillId="2" borderId="0" xfId="9" applyFont="1" applyFill="1" applyAlignment="1">
      <alignment horizontal="left" vertical="center"/>
    </xf>
    <xf numFmtId="0" fontId="2" fillId="2" borderId="0" xfId="9" applyFont="1" applyFill="1" applyAlignment="1">
      <alignment horizontal="left" vertical="center"/>
    </xf>
    <xf numFmtId="0" fontId="2" fillId="2" borderId="0" xfId="9" applyFont="1" applyFill="1" applyAlignment="1">
      <alignment horizontal="left" vertical="center" wrapText="1"/>
    </xf>
    <xf numFmtId="0" fontId="4" fillId="3" borderId="10" xfId="9" applyFont="1" applyFill="1" applyBorder="1" applyAlignment="1">
      <alignment horizontal="center" vertical="center" wrapText="1"/>
    </xf>
    <xf numFmtId="0" fontId="4" fillId="3" borderId="6" xfId="9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left" vertical="center"/>
    </xf>
    <xf numFmtId="0" fontId="32" fillId="2" borderId="15" xfId="10" applyFont="1" applyFill="1" applyBorder="1" applyAlignment="1">
      <alignment horizontal="left" vertical="center"/>
    </xf>
    <xf numFmtId="0" fontId="4" fillId="2" borderId="10" xfId="9" applyFont="1" applyFill="1" applyBorder="1" applyAlignment="1">
      <alignment horizontal="center" vertical="center" wrapText="1"/>
    </xf>
    <xf numFmtId="0" fontId="38" fillId="0" borderId="6" xfId="9" applyFont="1" applyBorder="1" applyAlignment="1">
      <alignment horizontal="center" vertical="center" wrapText="1"/>
    </xf>
    <xf numFmtId="0" fontId="32" fillId="2" borderId="0" xfId="10" applyFont="1" applyFill="1" applyAlignment="1">
      <alignment horizontal="left" vertical="center"/>
    </xf>
    <xf numFmtId="0" fontId="4" fillId="2" borderId="10" xfId="9" applyFont="1" applyFill="1" applyBorder="1" applyAlignment="1">
      <alignment horizontal="center" vertical="center"/>
    </xf>
    <xf numFmtId="0" fontId="4" fillId="2" borderId="9" xfId="9" applyFont="1" applyFill="1" applyBorder="1" applyAlignment="1">
      <alignment horizontal="center" vertical="center"/>
    </xf>
    <xf numFmtId="0" fontId="4" fillId="2" borderId="6" xfId="9" applyFont="1" applyFill="1" applyBorder="1" applyAlignment="1">
      <alignment horizontal="center" vertical="center"/>
    </xf>
    <xf numFmtId="0" fontId="4" fillId="3" borderId="10" xfId="15" applyFont="1" applyFill="1" applyBorder="1" applyAlignment="1">
      <alignment horizontal="center" vertical="center"/>
    </xf>
    <xf numFmtId="0" fontId="4" fillId="3" borderId="6" xfId="15" applyFont="1" applyFill="1" applyBorder="1" applyAlignment="1">
      <alignment horizontal="center" vertical="center"/>
    </xf>
    <xf numFmtId="0" fontId="40" fillId="2" borderId="0" xfId="3" applyFont="1" applyFill="1" applyAlignment="1">
      <alignment horizontal="left" vertical="center"/>
    </xf>
    <xf numFmtId="0" fontId="4" fillId="3" borderId="5" xfId="3" applyFont="1" applyFill="1" applyBorder="1" applyAlignment="1">
      <alignment horizontal="left" vertical="center" wrapText="1"/>
    </xf>
    <xf numFmtId="0" fontId="4" fillId="3" borderId="3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4" fillId="2" borderId="10" xfId="21" applyFont="1" applyFill="1" applyBorder="1" applyAlignment="1">
      <alignment horizontal="center" vertical="center"/>
    </xf>
    <xf numFmtId="0" fontId="4" fillId="2" borderId="9" xfId="21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</xf>
    <xf numFmtId="0" fontId="2" fillId="2" borderId="2" xfId="15" applyFont="1" applyFill="1" applyBorder="1" applyAlignment="1">
      <alignment horizontal="left" vertical="center" wrapText="1"/>
    </xf>
    <xf numFmtId="0" fontId="4" fillId="5" borderId="5" xfId="9" applyFont="1" applyFill="1" applyBorder="1" applyAlignment="1">
      <alignment horizontal="center" vertical="center"/>
    </xf>
    <xf numFmtId="0" fontId="4" fillId="5" borderId="3" xfId="9" applyFont="1" applyFill="1" applyBorder="1" applyAlignment="1">
      <alignment horizontal="center" vertical="center"/>
    </xf>
    <xf numFmtId="0" fontId="2" fillId="2" borderId="18" xfId="9" applyFont="1" applyFill="1" applyBorder="1" applyAlignment="1">
      <alignment horizontal="left" vertical="center" wrapText="1"/>
    </xf>
    <xf numFmtId="0" fontId="2" fillId="2" borderId="2" xfId="9" applyFont="1" applyFill="1" applyBorder="1" applyAlignment="1">
      <alignment horizontal="left" vertical="center"/>
    </xf>
    <xf numFmtId="0" fontId="2" fillId="2" borderId="0" xfId="23" applyFont="1" applyFill="1" applyAlignment="1">
      <alignment horizontal="left" vertical="center" wrapText="1"/>
    </xf>
  </cellXfs>
  <cellStyles count="24">
    <cellStyle name="Millares 2" xfId="16" xr:uid="{00000000-0005-0000-0000-000000000000}"/>
    <cellStyle name="Millares 3" xfId="18" xr:uid="{00000000-0005-0000-0000-000001000000}"/>
    <cellStyle name="Millares 3 2 2" xfId="7" xr:uid="{00000000-0005-0000-0000-000002000000}"/>
    <cellStyle name="Normal" xfId="0" builtinId="0"/>
    <cellStyle name="Normal 10" xfId="3" xr:uid="{00000000-0005-0000-0000-000004000000}"/>
    <cellStyle name="Normal 2" xfId="9" xr:uid="{00000000-0005-0000-0000-000005000000}"/>
    <cellStyle name="Normal 2 2 2 2 2" xfId="15" xr:uid="{00000000-0005-0000-0000-000006000000}"/>
    <cellStyle name="Normal 2 2 3 2 2" xfId="19" xr:uid="{00000000-0005-0000-0000-000007000000}"/>
    <cellStyle name="Normal 2 2 4 2 2" xfId="20" xr:uid="{00000000-0005-0000-0000-000008000000}"/>
    <cellStyle name="Normal 2 2 5 2 2" xfId="21" xr:uid="{00000000-0005-0000-0000-000009000000}"/>
    <cellStyle name="Normal 2 2 6 2 2" xfId="22" xr:uid="{00000000-0005-0000-0000-00000A000000}"/>
    <cellStyle name="Normal 2 2 7 2 2" xfId="23" xr:uid="{00000000-0005-0000-0000-00000B000000}"/>
    <cellStyle name="Normal 2 2 8 2" xfId="10" xr:uid="{00000000-0005-0000-0000-00000C000000}"/>
    <cellStyle name="Normal 2 3 2" xfId="12" xr:uid="{00000000-0005-0000-0000-00000D000000}"/>
    <cellStyle name="Normal 2 4" xfId="14" xr:uid="{00000000-0005-0000-0000-00000E000000}"/>
    <cellStyle name="Normal 2 5 2" xfId="6" xr:uid="{00000000-0005-0000-0000-00000F000000}"/>
    <cellStyle name="Normal 3 3" xfId="1" xr:uid="{00000000-0005-0000-0000-000010000000}"/>
    <cellStyle name="Normal 3 3 2" xfId="2" xr:uid="{00000000-0005-0000-0000-000011000000}"/>
    <cellStyle name="Normal 3 3 2 2" xfId="13" xr:uid="{00000000-0005-0000-0000-000012000000}"/>
    <cellStyle name="Normal 3 3 3" xfId="4" xr:uid="{00000000-0005-0000-0000-000013000000}"/>
    <cellStyle name="Normal 6" xfId="8" xr:uid="{00000000-0005-0000-0000-000014000000}"/>
    <cellStyle name="Porcentaje 2" xfId="5" xr:uid="{00000000-0005-0000-0000-000015000000}"/>
    <cellStyle name="Porcentaje 2 2 2" xfId="11" xr:uid="{00000000-0005-0000-0000-000016000000}"/>
    <cellStyle name="Porcentaje 3" xfId="1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B1:L23"/>
  <sheetViews>
    <sheetView zoomScaleNormal="100" workbookViewId="0">
      <selection activeCell="B24" sqref="B24"/>
    </sheetView>
  </sheetViews>
  <sheetFormatPr baseColWidth="10" defaultColWidth="11.42578125" defaultRowHeight="15" x14ac:dyDescent="0.25"/>
  <cols>
    <col min="1" max="1" width="3" style="1" customWidth="1"/>
    <col min="2" max="2" width="17.7109375" style="1" customWidth="1"/>
    <col min="3" max="3" width="11.42578125" style="1"/>
    <col min="4" max="4" width="12.42578125" style="1" customWidth="1"/>
    <col min="5" max="5" width="9.140625" style="1" bestFit="1" customWidth="1"/>
    <col min="6" max="6" width="9.85546875" style="1" bestFit="1" customWidth="1"/>
    <col min="7" max="7" width="11.42578125" style="1"/>
    <col min="8" max="8" width="13.85546875" style="1" customWidth="1"/>
    <col min="9" max="9" width="9.140625" style="1" bestFit="1" customWidth="1"/>
    <col min="10" max="10" width="9.85546875" style="1" bestFit="1" customWidth="1"/>
    <col min="11" max="11" width="13.5703125" style="1" customWidth="1"/>
    <col min="12" max="12" width="11.42578125" style="1"/>
    <col min="13" max="13" width="14.42578125" style="1" customWidth="1"/>
    <col min="14" max="16384" width="11.42578125" style="1"/>
  </cols>
  <sheetData>
    <row r="1" spans="2:12" x14ac:dyDescent="0.25">
      <c r="B1" s="12" t="s">
        <v>26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x14ac:dyDescent="0.25">
      <c r="B2" s="11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1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25">
      <c r="B4" s="282" t="s">
        <v>24</v>
      </c>
      <c r="C4" s="280">
        <v>2021</v>
      </c>
      <c r="D4" s="280"/>
      <c r="E4" s="280"/>
      <c r="F4" s="280"/>
      <c r="G4" s="280">
        <v>2022</v>
      </c>
      <c r="H4" s="280"/>
      <c r="I4" s="280"/>
      <c r="J4" s="280"/>
      <c r="K4" s="280" t="s">
        <v>23</v>
      </c>
      <c r="L4" s="280" t="s">
        <v>22</v>
      </c>
    </row>
    <row r="5" spans="2:12" ht="24" x14ac:dyDescent="0.25">
      <c r="B5" s="282"/>
      <c r="C5" s="9" t="s">
        <v>21</v>
      </c>
      <c r="D5" s="9" t="s">
        <v>20</v>
      </c>
      <c r="E5" s="9" t="s">
        <v>19</v>
      </c>
      <c r="F5" s="9" t="s">
        <v>18</v>
      </c>
      <c r="G5" s="9" t="s">
        <v>21</v>
      </c>
      <c r="H5" s="9" t="s">
        <v>20</v>
      </c>
      <c r="I5" s="9" t="s">
        <v>19</v>
      </c>
      <c r="J5" s="9" t="s">
        <v>18</v>
      </c>
      <c r="K5" s="280"/>
      <c r="L5" s="280"/>
    </row>
    <row r="6" spans="2:12" x14ac:dyDescent="0.25">
      <c r="B6" s="8" t="s">
        <v>17</v>
      </c>
      <c r="C6" s="6">
        <v>15583</v>
      </c>
      <c r="D6" s="6">
        <v>4311</v>
      </c>
      <c r="E6" s="6">
        <v>86</v>
      </c>
      <c r="F6" s="6">
        <v>19980</v>
      </c>
      <c r="G6" s="7">
        <v>18746</v>
      </c>
      <c r="H6" s="6">
        <v>2142</v>
      </c>
      <c r="I6" s="6">
        <v>110</v>
      </c>
      <c r="J6" s="6">
        <v>20998</v>
      </c>
      <c r="K6" s="5">
        <v>3.2802949570670883E-2</v>
      </c>
      <c r="L6" s="5">
        <v>0.20297760379901164</v>
      </c>
    </row>
    <row r="7" spans="2:12" x14ac:dyDescent="0.25">
      <c r="B7" s="8" t="s">
        <v>16</v>
      </c>
      <c r="C7" s="6">
        <v>4188</v>
      </c>
      <c r="D7" s="6">
        <v>355</v>
      </c>
      <c r="E7" s="6">
        <v>13</v>
      </c>
      <c r="F7" s="6">
        <v>4556</v>
      </c>
      <c r="G7" s="7">
        <v>4042</v>
      </c>
      <c r="H7" s="6">
        <v>1309</v>
      </c>
      <c r="I7" s="6">
        <v>6</v>
      </c>
      <c r="J7" s="6">
        <v>5357</v>
      </c>
      <c r="K7" s="5">
        <v>7.0729500781314255E-3</v>
      </c>
      <c r="L7" s="5">
        <v>-3.4861509073543462E-2</v>
      </c>
    </row>
    <row r="8" spans="2:12" x14ac:dyDescent="0.25">
      <c r="B8" s="8" t="s">
        <v>15</v>
      </c>
      <c r="C8" s="6">
        <v>594</v>
      </c>
      <c r="D8" s="6">
        <v>0</v>
      </c>
      <c r="E8" s="6">
        <v>0</v>
      </c>
      <c r="F8" s="6">
        <v>594</v>
      </c>
      <c r="G8" s="7">
        <v>506</v>
      </c>
      <c r="H8" s="6">
        <v>0</v>
      </c>
      <c r="I8" s="6">
        <v>0</v>
      </c>
      <c r="J8" s="6">
        <v>506</v>
      </c>
      <c r="K8" s="5">
        <v>8.8543115772748667E-4</v>
      </c>
      <c r="L8" s="5">
        <v>-0.14814814814814814</v>
      </c>
    </row>
    <row r="9" spans="2:12" x14ac:dyDescent="0.25">
      <c r="B9" s="8" t="s">
        <v>14</v>
      </c>
      <c r="C9" s="6">
        <v>11851</v>
      </c>
      <c r="D9" s="6">
        <v>280</v>
      </c>
      <c r="E9" s="6">
        <v>26</v>
      </c>
      <c r="F9" s="6">
        <v>12157</v>
      </c>
      <c r="G9" s="7">
        <v>11198</v>
      </c>
      <c r="H9" s="6">
        <v>347</v>
      </c>
      <c r="I9" s="6">
        <v>30</v>
      </c>
      <c r="J9" s="6">
        <v>11575</v>
      </c>
      <c r="K9" s="5">
        <v>1.9594976490577856E-2</v>
      </c>
      <c r="L9" s="5">
        <v>-5.51008353725424E-2</v>
      </c>
    </row>
    <row r="10" spans="2:12" x14ac:dyDescent="0.25">
      <c r="B10" s="8" t="s">
        <v>13</v>
      </c>
      <c r="C10" s="6">
        <v>922</v>
      </c>
      <c r="D10" s="6">
        <v>4</v>
      </c>
      <c r="E10" s="6">
        <v>0</v>
      </c>
      <c r="F10" s="6">
        <v>926</v>
      </c>
      <c r="G10" s="7">
        <v>2220</v>
      </c>
      <c r="H10" s="6">
        <v>0</v>
      </c>
      <c r="I10" s="6">
        <v>0</v>
      </c>
      <c r="J10" s="6">
        <v>2220</v>
      </c>
      <c r="K10" s="5">
        <v>3.884697964733242E-3</v>
      </c>
      <c r="L10" s="5">
        <v>1.4078091106290671</v>
      </c>
    </row>
    <row r="11" spans="2:12" x14ac:dyDescent="0.25">
      <c r="B11" s="8" t="s">
        <v>12</v>
      </c>
      <c r="C11" s="6">
        <v>1723</v>
      </c>
      <c r="D11" s="6">
        <v>0</v>
      </c>
      <c r="E11" s="6">
        <v>0</v>
      </c>
      <c r="F11" s="6">
        <v>1723</v>
      </c>
      <c r="G11" s="7">
        <v>3191</v>
      </c>
      <c r="H11" s="6">
        <v>2</v>
      </c>
      <c r="I11" s="6">
        <v>1</v>
      </c>
      <c r="J11" s="6">
        <v>3194</v>
      </c>
      <c r="K11" s="5">
        <v>5.5838158583170162E-3</v>
      </c>
      <c r="L11" s="5">
        <v>0.85200232153221123</v>
      </c>
    </row>
    <row r="12" spans="2:12" x14ac:dyDescent="0.25">
      <c r="B12" s="8" t="s">
        <v>11</v>
      </c>
      <c r="C12" s="6">
        <v>33730</v>
      </c>
      <c r="D12" s="6">
        <v>256</v>
      </c>
      <c r="E12" s="6">
        <v>1076</v>
      </c>
      <c r="F12" s="6">
        <v>35062</v>
      </c>
      <c r="G12" s="7">
        <v>37252</v>
      </c>
      <c r="H12" s="6">
        <v>323</v>
      </c>
      <c r="I12" s="6">
        <v>912</v>
      </c>
      <c r="J12" s="6">
        <v>38487</v>
      </c>
      <c r="K12" s="5">
        <v>6.5185931793803026E-2</v>
      </c>
      <c r="L12" s="5">
        <v>0.1044174325526237</v>
      </c>
    </row>
    <row r="13" spans="2:12" x14ac:dyDescent="0.25">
      <c r="B13" s="8" t="s">
        <v>10</v>
      </c>
      <c r="C13" s="6">
        <v>78032</v>
      </c>
      <c r="D13" s="6">
        <v>400</v>
      </c>
      <c r="E13" s="6">
        <v>99</v>
      </c>
      <c r="F13" s="6">
        <v>78531</v>
      </c>
      <c r="G13" s="7">
        <v>97206</v>
      </c>
      <c r="H13" s="6">
        <v>318</v>
      </c>
      <c r="I13" s="6">
        <v>67</v>
      </c>
      <c r="J13" s="6">
        <v>97591</v>
      </c>
      <c r="K13" s="5">
        <v>0.17009727493687365</v>
      </c>
      <c r="L13" s="5">
        <v>0.24571970473651827</v>
      </c>
    </row>
    <row r="14" spans="2:12" x14ac:dyDescent="0.25">
      <c r="B14" s="8" t="s">
        <v>9</v>
      </c>
      <c r="C14" s="6">
        <v>159812</v>
      </c>
      <c r="D14" s="6">
        <v>849</v>
      </c>
      <c r="E14" s="6">
        <v>224</v>
      </c>
      <c r="F14" s="6">
        <v>160885</v>
      </c>
      <c r="G14" s="7">
        <v>134047</v>
      </c>
      <c r="H14" s="6">
        <v>831</v>
      </c>
      <c r="I14" s="6">
        <v>160</v>
      </c>
      <c r="J14" s="6">
        <v>135038</v>
      </c>
      <c r="K14" s="5">
        <v>0.23456401264801663</v>
      </c>
      <c r="L14" s="5">
        <v>-0.16122068430405723</v>
      </c>
    </row>
    <row r="15" spans="2:12" x14ac:dyDescent="0.25">
      <c r="B15" s="8" t="s">
        <v>8</v>
      </c>
      <c r="C15" s="6">
        <v>152689</v>
      </c>
      <c r="D15" s="6">
        <v>13138</v>
      </c>
      <c r="E15" s="6">
        <v>2115</v>
      </c>
      <c r="F15" s="6">
        <v>167942</v>
      </c>
      <c r="G15" s="7">
        <v>160094</v>
      </c>
      <c r="H15" s="6">
        <v>17907</v>
      </c>
      <c r="I15" s="6">
        <v>2319</v>
      </c>
      <c r="J15" s="6">
        <v>180320</v>
      </c>
      <c r="K15" s="5">
        <v>0.28014271890360526</v>
      </c>
      <c r="L15" s="5">
        <v>4.8497272233101185E-2</v>
      </c>
    </row>
    <row r="16" spans="2:12" x14ac:dyDescent="0.25">
      <c r="B16" s="8" t="s">
        <v>7</v>
      </c>
      <c r="C16" s="6">
        <v>90213</v>
      </c>
      <c r="D16" s="6">
        <v>1076</v>
      </c>
      <c r="E16" s="6">
        <v>45</v>
      </c>
      <c r="F16" s="6">
        <v>91334</v>
      </c>
      <c r="G16" s="7">
        <v>88500</v>
      </c>
      <c r="H16" s="6">
        <v>987</v>
      </c>
      <c r="I16" s="6">
        <v>26</v>
      </c>
      <c r="J16" s="6">
        <v>89513</v>
      </c>
      <c r="K16" s="5">
        <v>0.15486295940490627</v>
      </c>
      <c r="L16" s="5">
        <v>-1.8988394133883091E-2</v>
      </c>
    </row>
    <row r="17" spans="2:12" x14ac:dyDescent="0.25">
      <c r="B17" s="8" t="s">
        <v>6</v>
      </c>
      <c r="C17" s="6">
        <v>153</v>
      </c>
      <c r="D17" s="6">
        <v>0</v>
      </c>
      <c r="E17" s="6">
        <v>2</v>
      </c>
      <c r="F17" s="6">
        <v>155</v>
      </c>
      <c r="G17" s="7">
        <v>232</v>
      </c>
      <c r="H17" s="6">
        <v>1</v>
      </c>
      <c r="I17" s="6">
        <v>1</v>
      </c>
      <c r="J17" s="6">
        <v>234</v>
      </c>
      <c r="K17" s="5">
        <v>4.0596843595410456E-4</v>
      </c>
      <c r="L17" s="5">
        <v>0.51633986928104569</v>
      </c>
    </row>
    <row r="18" spans="2:12" x14ac:dyDescent="0.25">
      <c r="B18" s="8" t="s">
        <v>5</v>
      </c>
      <c r="C18" s="6">
        <v>4323</v>
      </c>
      <c r="D18" s="6">
        <v>1</v>
      </c>
      <c r="E18" s="6">
        <v>1</v>
      </c>
      <c r="F18" s="6">
        <v>4325</v>
      </c>
      <c r="G18" s="7">
        <v>3922</v>
      </c>
      <c r="H18" s="6">
        <v>0</v>
      </c>
      <c r="I18" s="6">
        <v>0</v>
      </c>
      <c r="J18" s="6">
        <v>3922</v>
      </c>
      <c r="K18" s="5">
        <v>6.8629664043620611E-3</v>
      </c>
      <c r="L18" s="5">
        <v>-9.2759657645153815E-2</v>
      </c>
    </row>
    <row r="19" spans="2:12" x14ac:dyDescent="0.25">
      <c r="B19" s="8" t="s">
        <v>4</v>
      </c>
      <c r="C19" s="6">
        <v>11</v>
      </c>
      <c r="D19" s="6">
        <v>0</v>
      </c>
      <c r="E19" s="6">
        <v>0</v>
      </c>
      <c r="F19" s="6">
        <v>11</v>
      </c>
      <c r="G19" s="7">
        <v>24</v>
      </c>
      <c r="H19" s="6">
        <v>0</v>
      </c>
      <c r="I19" s="6">
        <v>0</v>
      </c>
      <c r="J19" s="6">
        <v>24</v>
      </c>
      <c r="K19" s="5">
        <v>4.1996734753872886E-5</v>
      </c>
      <c r="L19" s="5">
        <v>1.1818181818181817</v>
      </c>
    </row>
    <row r="20" spans="2:12" x14ac:dyDescent="0.25">
      <c r="B20" s="8" t="s">
        <v>3</v>
      </c>
      <c r="C20" s="6">
        <v>1907</v>
      </c>
      <c r="D20" s="6">
        <v>0</v>
      </c>
      <c r="E20" s="6">
        <v>0</v>
      </c>
      <c r="F20" s="6">
        <v>1907</v>
      </c>
      <c r="G20" s="7">
        <v>2309</v>
      </c>
      <c r="H20" s="6">
        <v>0</v>
      </c>
      <c r="I20" s="6">
        <v>0</v>
      </c>
      <c r="J20" s="6">
        <v>2309</v>
      </c>
      <c r="K20" s="5">
        <v>4.0404358561121874E-3</v>
      </c>
      <c r="L20" s="5">
        <v>0.21080230728893556</v>
      </c>
    </row>
    <row r="21" spans="2:12" x14ac:dyDescent="0.25">
      <c r="B21" s="8" t="s">
        <v>2</v>
      </c>
      <c r="C21" s="6">
        <v>5224</v>
      </c>
      <c r="D21" s="6">
        <v>113</v>
      </c>
      <c r="E21" s="6">
        <v>15</v>
      </c>
      <c r="F21" s="6">
        <v>5352</v>
      </c>
      <c r="G21" s="7">
        <v>7984</v>
      </c>
      <c r="H21" s="6">
        <v>195</v>
      </c>
      <c r="I21" s="6">
        <v>16</v>
      </c>
      <c r="J21" s="6">
        <v>8195</v>
      </c>
      <c r="K21" s="5">
        <v>1.3970913761455046E-2</v>
      </c>
      <c r="L21" s="5">
        <v>0.52833078101071984</v>
      </c>
    </row>
    <row r="22" spans="2:12" x14ac:dyDescent="0.25">
      <c r="B22" s="4" t="s">
        <v>1</v>
      </c>
      <c r="C22" s="3">
        <v>560955</v>
      </c>
      <c r="D22" s="3">
        <v>20783</v>
      </c>
      <c r="E22" s="3">
        <v>3702</v>
      </c>
      <c r="F22" s="3">
        <v>585440</v>
      </c>
      <c r="G22" s="3">
        <v>571473</v>
      </c>
      <c r="H22" s="3">
        <v>24362</v>
      </c>
      <c r="I22" s="3">
        <v>3648</v>
      </c>
      <c r="J22" s="3">
        <v>599483</v>
      </c>
      <c r="K22" s="2">
        <v>1</v>
      </c>
      <c r="L22" s="2">
        <v>1.8750167125705319E-2</v>
      </c>
    </row>
    <row r="23" spans="2:12" x14ac:dyDescent="0.25">
      <c r="B23" s="281" t="s">
        <v>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</sheetData>
  <mergeCells count="6">
    <mergeCell ref="L4:L5"/>
    <mergeCell ref="B23:L23"/>
    <mergeCell ref="B4:B5"/>
    <mergeCell ref="C4:F4"/>
    <mergeCell ref="G4:J4"/>
    <mergeCell ref="K4:K5"/>
  </mergeCells>
  <pageMargins left="0.7" right="0.7" top="0.75" bottom="0.75" header="0.3" footer="0.3"/>
  <pageSetup paperSize="1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CC"/>
    <pageSetUpPr fitToPage="1"/>
  </sheetPr>
  <dimension ref="A2:M65"/>
  <sheetViews>
    <sheetView topLeftCell="A7" zoomScaleNormal="100" workbookViewId="0">
      <selection activeCell="B60" sqref="B60:C60"/>
    </sheetView>
  </sheetViews>
  <sheetFormatPr baseColWidth="10" defaultColWidth="11.42578125" defaultRowHeight="11.25" x14ac:dyDescent="0.25"/>
  <cols>
    <col min="1" max="1" width="3.7109375" style="169" customWidth="1"/>
    <col min="2" max="2" width="43.85546875" style="169" customWidth="1"/>
    <col min="3" max="3" width="26.85546875" style="169" customWidth="1"/>
    <col min="4" max="4" width="38.85546875" style="169" customWidth="1"/>
    <col min="5" max="6" width="11.42578125" style="169"/>
    <col min="7" max="7" width="12.7109375" style="169" customWidth="1"/>
    <col min="8" max="8" width="13.28515625" style="169" customWidth="1"/>
    <col min="9" max="9" width="15.7109375" style="169" customWidth="1"/>
    <col min="10" max="10" width="13" style="169" customWidth="1"/>
    <col min="11" max="11" width="16.85546875" style="169" customWidth="1"/>
    <col min="12" max="16384" width="11.42578125" style="169"/>
  </cols>
  <sheetData>
    <row r="2" spans="2:12" ht="15" x14ac:dyDescent="0.25">
      <c r="B2" s="183" t="s">
        <v>198</v>
      </c>
    </row>
    <row r="3" spans="2:12" x14ac:dyDescent="0.25">
      <c r="B3" s="171"/>
    </row>
    <row r="4" spans="2:12" ht="12.75" x14ac:dyDescent="0.25">
      <c r="B4" s="172" t="s">
        <v>80</v>
      </c>
    </row>
    <row r="5" spans="2:12" ht="24" x14ac:dyDescent="0.25"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2:12" ht="12" x14ac:dyDescent="0.25">
      <c r="B6" s="327" t="s">
        <v>178</v>
      </c>
      <c r="C6" s="79" t="s">
        <v>21</v>
      </c>
      <c r="D6" s="136">
        <v>12264</v>
      </c>
      <c r="E6" s="136">
        <v>11163</v>
      </c>
      <c r="F6" s="136">
        <v>11729</v>
      </c>
      <c r="G6" s="136">
        <v>11851</v>
      </c>
      <c r="H6" s="136">
        <v>11198</v>
      </c>
      <c r="I6" s="186">
        <v>0.96742980561555081</v>
      </c>
      <c r="J6" s="175">
        <v>-5.51008353725424E-2</v>
      </c>
      <c r="L6" s="83"/>
    </row>
    <row r="7" spans="2:12" ht="12" x14ac:dyDescent="0.25">
      <c r="B7" s="328"/>
      <c r="C7" s="79" t="s">
        <v>20</v>
      </c>
      <c r="D7" s="136">
        <v>303</v>
      </c>
      <c r="E7" s="136">
        <v>322</v>
      </c>
      <c r="F7" s="136">
        <v>228</v>
      </c>
      <c r="G7" s="136">
        <v>280</v>
      </c>
      <c r="H7" s="136">
        <v>347</v>
      </c>
      <c r="I7" s="186">
        <v>2.9978401727861773E-2</v>
      </c>
      <c r="J7" s="175">
        <v>0.23928571428571432</v>
      </c>
      <c r="L7" s="83"/>
    </row>
    <row r="8" spans="2:12" ht="12" x14ac:dyDescent="0.25">
      <c r="B8" s="329"/>
      <c r="C8" s="79" t="s">
        <v>19</v>
      </c>
      <c r="D8" s="136">
        <v>142</v>
      </c>
      <c r="E8" s="136">
        <v>100</v>
      </c>
      <c r="F8" s="136">
        <v>89</v>
      </c>
      <c r="G8" s="136">
        <v>26</v>
      </c>
      <c r="H8" s="136">
        <v>30</v>
      </c>
      <c r="I8" s="186">
        <v>2.5917926565874731E-3</v>
      </c>
      <c r="J8" s="175">
        <v>0.15384615384615374</v>
      </c>
      <c r="L8" s="83"/>
    </row>
    <row r="9" spans="2:12" ht="12" x14ac:dyDescent="0.25">
      <c r="B9" s="324" t="s">
        <v>86</v>
      </c>
      <c r="C9" s="325"/>
      <c r="D9" s="138">
        <v>12709</v>
      </c>
      <c r="E9" s="138">
        <v>11585</v>
      </c>
      <c r="F9" s="138">
        <v>12046</v>
      </c>
      <c r="G9" s="138">
        <v>12157</v>
      </c>
      <c r="H9" s="138">
        <v>11575</v>
      </c>
      <c r="I9" s="188">
        <v>1</v>
      </c>
      <c r="J9" s="176">
        <v>-4.7873653039401165E-2</v>
      </c>
      <c r="L9" s="83"/>
    </row>
    <row r="10" spans="2:12" ht="12" x14ac:dyDescent="0.25">
      <c r="B10" s="327" t="s">
        <v>179</v>
      </c>
      <c r="C10" s="79" t="s">
        <v>40</v>
      </c>
      <c r="D10" s="136">
        <v>13542</v>
      </c>
      <c r="E10" s="136">
        <v>17501</v>
      </c>
      <c r="F10" s="136">
        <v>16315</v>
      </c>
      <c r="G10" s="136">
        <v>17123</v>
      </c>
      <c r="H10" s="136">
        <v>17877</v>
      </c>
      <c r="I10" s="186">
        <v>0.9510054261091605</v>
      </c>
      <c r="J10" s="175">
        <v>4.4034339776908293E-2</v>
      </c>
      <c r="L10" s="83"/>
    </row>
    <row r="11" spans="2:12" ht="12" x14ac:dyDescent="0.25">
      <c r="B11" s="328"/>
      <c r="C11" s="79" t="s">
        <v>88</v>
      </c>
      <c r="D11" s="136">
        <v>764</v>
      </c>
      <c r="E11" s="136">
        <v>717</v>
      </c>
      <c r="F11" s="136">
        <v>637</v>
      </c>
      <c r="G11" s="136">
        <v>798</v>
      </c>
      <c r="H11" s="136">
        <v>804</v>
      </c>
      <c r="I11" s="186">
        <v>4.2770507500797958E-2</v>
      </c>
      <c r="J11" s="175">
        <v>7.5187969924812581E-3</v>
      </c>
      <c r="L11" s="83"/>
    </row>
    <row r="12" spans="2:12" ht="12" x14ac:dyDescent="0.25">
      <c r="B12" s="328"/>
      <c r="C12" s="79" t="s">
        <v>89</v>
      </c>
      <c r="D12" s="136">
        <v>38</v>
      </c>
      <c r="E12" s="136">
        <v>52</v>
      </c>
      <c r="F12" s="136">
        <v>44</v>
      </c>
      <c r="G12" s="136">
        <v>46</v>
      </c>
      <c r="H12" s="136">
        <v>80</v>
      </c>
      <c r="I12" s="186">
        <v>4.255771890626662E-3</v>
      </c>
      <c r="J12" s="175">
        <v>0.73913043478260865</v>
      </c>
      <c r="L12" s="83"/>
    </row>
    <row r="13" spans="2:12" ht="12" x14ac:dyDescent="0.25">
      <c r="B13" s="328"/>
      <c r="C13" s="79" t="s">
        <v>38</v>
      </c>
      <c r="D13" s="136">
        <v>161</v>
      </c>
      <c r="E13" s="136">
        <v>166</v>
      </c>
      <c r="F13" s="136">
        <v>236</v>
      </c>
      <c r="G13" s="136">
        <v>98</v>
      </c>
      <c r="H13" s="136">
        <v>21</v>
      </c>
      <c r="I13" s="186">
        <v>1.1171401212894988E-3</v>
      </c>
      <c r="J13" s="175">
        <v>-0.7857142857142857</v>
      </c>
      <c r="L13" s="83"/>
    </row>
    <row r="14" spans="2:12" ht="24" x14ac:dyDescent="0.25">
      <c r="B14" s="329"/>
      <c r="C14" s="79" t="s">
        <v>90</v>
      </c>
      <c r="D14" s="136">
        <v>0</v>
      </c>
      <c r="E14" s="136">
        <v>0</v>
      </c>
      <c r="F14" s="136">
        <v>0</v>
      </c>
      <c r="G14" s="136">
        <v>11</v>
      </c>
      <c r="H14" s="136">
        <v>16</v>
      </c>
      <c r="I14" s="186">
        <v>8.5115437812533249E-4</v>
      </c>
      <c r="J14" s="175">
        <v>0.45454545454545459</v>
      </c>
      <c r="L14" s="83"/>
    </row>
    <row r="15" spans="2:12" ht="12" x14ac:dyDescent="0.25">
      <c r="B15" s="324" t="s">
        <v>91</v>
      </c>
      <c r="C15" s="325"/>
      <c r="D15" s="138">
        <v>14505</v>
      </c>
      <c r="E15" s="138">
        <v>18436</v>
      </c>
      <c r="F15" s="138">
        <v>17232</v>
      </c>
      <c r="G15" s="138">
        <v>18076</v>
      </c>
      <c r="H15" s="138">
        <v>18798</v>
      </c>
      <c r="I15" s="188">
        <v>1</v>
      </c>
      <c r="J15" s="176">
        <v>3.9942465147156492E-2</v>
      </c>
      <c r="L15" s="83"/>
    </row>
    <row r="16" spans="2:12" ht="11.25" customHeight="1" x14ac:dyDescent="0.2">
      <c r="B16" s="87" t="s">
        <v>199</v>
      </c>
      <c r="C16" s="88"/>
      <c r="D16" s="139">
        <v>27214</v>
      </c>
      <c r="E16" s="139">
        <v>30021</v>
      </c>
      <c r="F16" s="139">
        <v>29278</v>
      </c>
      <c r="G16" s="139">
        <v>30233</v>
      </c>
      <c r="H16" s="139">
        <v>30373</v>
      </c>
      <c r="I16" s="189"/>
      <c r="J16" s="190">
        <v>4.630701551284977E-3</v>
      </c>
      <c r="L16" s="83"/>
    </row>
    <row r="17" spans="1:13" x14ac:dyDescent="0.25">
      <c r="B17" s="331" t="s">
        <v>93</v>
      </c>
      <c r="C17" s="331"/>
      <c r="D17" s="331"/>
      <c r="E17" s="331"/>
      <c r="F17" s="331"/>
      <c r="G17" s="331"/>
      <c r="H17" s="331"/>
      <c r="I17" s="331"/>
      <c r="J17" s="331"/>
    </row>
    <row r="19" spans="1:13" ht="12.75" x14ac:dyDescent="0.25">
      <c r="B19" s="172" t="s">
        <v>94</v>
      </c>
    </row>
    <row r="20" spans="1:13" ht="24" x14ac:dyDescent="0.25">
      <c r="A20" s="173"/>
      <c r="B20" s="90" t="s">
        <v>95</v>
      </c>
      <c r="C20" s="90" t="s">
        <v>96</v>
      </c>
      <c r="D20" s="90" t="s">
        <v>97</v>
      </c>
      <c r="E20" s="77">
        <v>2018</v>
      </c>
      <c r="F20" s="77">
        <v>2019</v>
      </c>
      <c r="G20" s="77">
        <v>2020</v>
      </c>
      <c r="H20" s="77">
        <v>2021</v>
      </c>
      <c r="I20" s="77">
        <v>2022</v>
      </c>
      <c r="J20" s="78" t="s">
        <v>83</v>
      </c>
      <c r="K20" s="78" t="s">
        <v>84</v>
      </c>
    </row>
    <row r="21" spans="1:13" ht="24" x14ac:dyDescent="0.25">
      <c r="B21" s="327" t="s">
        <v>98</v>
      </c>
      <c r="C21" s="91" t="s">
        <v>103</v>
      </c>
      <c r="D21" s="79" t="s">
        <v>104</v>
      </c>
      <c r="E21" s="191">
        <v>12066.849965749998</v>
      </c>
      <c r="F21" s="191">
        <v>9961.2203441800029</v>
      </c>
      <c r="G21" s="191">
        <v>10105.550471109998</v>
      </c>
      <c r="H21" s="191">
        <v>15118.340914789993</v>
      </c>
      <c r="I21" s="191">
        <v>13331.478407609999</v>
      </c>
      <c r="J21" s="192">
        <v>0.37238187247658944</v>
      </c>
      <c r="K21" s="94">
        <v>-0.11819170617008246</v>
      </c>
      <c r="L21" s="83"/>
      <c r="M21" s="83"/>
    </row>
    <row r="22" spans="1:13" ht="12" x14ac:dyDescent="0.25">
      <c r="B22" s="328"/>
      <c r="C22" s="91" t="s">
        <v>155</v>
      </c>
      <c r="D22" s="79" t="s">
        <v>156</v>
      </c>
      <c r="E22" s="191">
        <v>8340.2277414700002</v>
      </c>
      <c r="F22" s="191">
        <v>8826.617730320002</v>
      </c>
      <c r="G22" s="191">
        <v>9428.2391863400007</v>
      </c>
      <c r="H22" s="191">
        <v>13817.584228990005</v>
      </c>
      <c r="I22" s="191">
        <v>10444.117191979998</v>
      </c>
      <c r="J22" s="192">
        <v>0.29173057911524514</v>
      </c>
      <c r="K22" s="94">
        <v>-0.24414304129460629</v>
      </c>
      <c r="L22" s="83"/>
      <c r="M22" s="83"/>
    </row>
    <row r="23" spans="1:13" ht="12" x14ac:dyDescent="0.25">
      <c r="B23" s="328"/>
      <c r="C23" s="91" t="s">
        <v>157</v>
      </c>
      <c r="D23" s="79" t="s">
        <v>158</v>
      </c>
      <c r="E23" s="191">
        <v>835.39208001999987</v>
      </c>
      <c r="F23" s="191">
        <v>502.7597641800001</v>
      </c>
      <c r="G23" s="191">
        <v>79.986037170000003</v>
      </c>
      <c r="H23" s="191">
        <v>443.47570319000005</v>
      </c>
      <c r="I23" s="191">
        <v>3901.3526229900003</v>
      </c>
      <c r="J23" s="192">
        <v>0.10897463510957443</v>
      </c>
      <c r="K23" s="94">
        <v>7.7972184156355659</v>
      </c>
      <c r="L23" s="83"/>
      <c r="M23" s="83"/>
    </row>
    <row r="24" spans="1:13" ht="12" x14ac:dyDescent="0.25">
      <c r="B24" s="329"/>
      <c r="C24" s="95" t="s">
        <v>105</v>
      </c>
      <c r="D24" s="96"/>
      <c r="E24" s="191">
        <v>2372.9142042100016</v>
      </c>
      <c r="F24" s="191">
        <v>2528.1113387299997</v>
      </c>
      <c r="G24" s="191">
        <v>3055.3935269600011</v>
      </c>
      <c r="H24" s="191">
        <v>3764.0304931000001</v>
      </c>
      <c r="I24" s="191">
        <v>8123.6086599199989</v>
      </c>
      <c r="J24" s="192">
        <v>0.22691291329859106</v>
      </c>
      <c r="K24" s="94">
        <v>1.1582207356746239</v>
      </c>
      <c r="L24" s="83"/>
      <c r="M24" s="83"/>
    </row>
    <row r="25" spans="1:13" ht="15" customHeight="1" x14ac:dyDescent="0.25">
      <c r="B25" s="324" t="s">
        <v>106</v>
      </c>
      <c r="C25" s="330"/>
      <c r="D25" s="97"/>
      <c r="E25" s="193">
        <v>23615.383991450002</v>
      </c>
      <c r="F25" s="193">
        <v>21818.709177410001</v>
      </c>
      <c r="G25" s="193">
        <v>22669.169221579999</v>
      </c>
      <c r="H25" s="193">
        <v>33143.431340069998</v>
      </c>
      <c r="I25" s="193">
        <v>35800.556882499994</v>
      </c>
      <c r="J25" s="194">
        <v>1</v>
      </c>
      <c r="K25" s="99">
        <v>8.0170502419209866E-2</v>
      </c>
      <c r="L25" s="83"/>
      <c r="M25" s="83"/>
    </row>
    <row r="26" spans="1:13" ht="12" x14ac:dyDescent="0.25">
      <c r="B26" s="327" t="s">
        <v>107</v>
      </c>
      <c r="C26" s="91" t="s">
        <v>200</v>
      </c>
      <c r="D26" s="79" t="s">
        <v>201</v>
      </c>
      <c r="E26" s="191">
        <v>1006.71503568</v>
      </c>
      <c r="F26" s="191">
        <v>1011.7093059299999</v>
      </c>
      <c r="G26" s="191">
        <v>675.22016735</v>
      </c>
      <c r="H26" s="191">
        <v>1168.8149042399998</v>
      </c>
      <c r="I26" s="191">
        <v>2482.7889073799997</v>
      </c>
      <c r="J26" s="192">
        <v>0.26807979797340575</v>
      </c>
      <c r="K26" s="94">
        <v>1.1241934016869739</v>
      </c>
      <c r="L26" s="83"/>
      <c r="M26" s="83"/>
    </row>
    <row r="27" spans="1:13" ht="12" x14ac:dyDescent="0.25">
      <c r="B27" s="328"/>
      <c r="C27" s="91" t="s">
        <v>189</v>
      </c>
      <c r="D27" s="79" t="s">
        <v>190</v>
      </c>
      <c r="E27" s="191">
        <v>353.34719552000001</v>
      </c>
      <c r="F27" s="191">
        <v>261.19723398999997</v>
      </c>
      <c r="G27" s="191">
        <v>260.63867281</v>
      </c>
      <c r="H27" s="191">
        <v>564.00188679999997</v>
      </c>
      <c r="I27" s="191">
        <v>929.26505368000005</v>
      </c>
      <c r="J27" s="192">
        <v>0.10033764333076754</v>
      </c>
      <c r="K27" s="94">
        <v>0.6476275619438232</v>
      </c>
      <c r="L27" s="83"/>
      <c r="M27" s="83"/>
    </row>
    <row r="28" spans="1:13" ht="12" x14ac:dyDescent="0.25">
      <c r="B28" s="328"/>
      <c r="C28" s="91" t="s">
        <v>202</v>
      </c>
      <c r="D28" s="79" t="s">
        <v>211</v>
      </c>
      <c r="E28" s="191">
        <v>211.89219396000004</v>
      </c>
      <c r="F28" s="191">
        <v>372.73702161</v>
      </c>
      <c r="G28" s="191">
        <v>158.69618937999996</v>
      </c>
      <c r="H28" s="191">
        <v>347.05538371</v>
      </c>
      <c r="I28" s="191">
        <v>802.35957870999994</v>
      </c>
      <c r="J28" s="192">
        <v>8.6634990644286161E-2</v>
      </c>
      <c r="K28" s="94">
        <v>1.3119064459765095</v>
      </c>
      <c r="L28" s="83"/>
      <c r="M28" s="83"/>
    </row>
    <row r="29" spans="1:13" ht="12" x14ac:dyDescent="0.25">
      <c r="B29" s="329"/>
      <c r="C29" s="95" t="s">
        <v>105</v>
      </c>
      <c r="D29" s="96"/>
      <c r="E29" s="191">
        <v>3164.5193266799988</v>
      </c>
      <c r="F29" s="191">
        <v>3217.4896316500003</v>
      </c>
      <c r="G29" s="191">
        <v>3582.8951076200046</v>
      </c>
      <c r="H29" s="191">
        <v>4453.7275483300036</v>
      </c>
      <c r="I29" s="191">
        <v>5046.9665647699876</v>
      </c>
      <c r="J29" s="192">
        <v>0.54494756805154032</v>
      </c>
      <c r="K29" s="94">
        <v>0.1332005628998183</v>
      </c>
      <c r="L29" s="83"/>
      <c r="M29" s="83"/>
    </row>
    <row r="30" spans="1:13" ht="15" customHeight="1" x14ac:dyDescent="0.25">
      <c r="B30" s="324" t="s">
        <v>114</v>
      </c>
      <c r="C30" s="330"/>
      <c r="D30" s="97"/>
      <c r="E30" s="193">
        <v>4736.4737518399988</v>
      </c>
      <c r="F30" s="193">
        <v>4863.1331931800005</v>
      </c>
      <c r="G30" s="193">
        <v>4677.4501371600045</v>
      </c>
      <c r="H30" s="193">
        <v>6533.599723080004</v>
      </c>
      <c r="I30" s="193">
        <v>9261.3801045399887</v>
      </c>
      <c r="J30" s="194">
        <v>0.99999999999999978</v>
      </c>
      <c r="K30" s="99">
        <v>0.41750038218963348</v>
      </c>
      <c r="L30" s="83"/>
      <c r="M30" s="83"/>
    </row>
    <row r="31" spans="1:13" ht="11.25" customHeight="1" x14ac:dyDescent="0.25">
      <c r="B31" s="87" t="s">
        <v>203</v>
      </c>
      <c r="C31" s="100"/>
      <c r="D31" s="88"/>
      <c r="E31" s="195">
        <v>28351.857743290002</v>
      </c>
      <c r="F31" s="195">
        <v>26681.842370589999</v>
      </c>
      <c r="G31" s="195">
        <v>27346.619358740005</v>
      </c>
      <c r="H31" s="195">
        <v>39677.031063149996</v>
      </c>
      <c r="I31" s="195">
        <v>45061.936987039982</v>
      </c>
      <c r="J31" s="196"/>
      <c r="K31" s="103">
        <v>0.13571846934109977</v>
      </c>
      <c r="M31" s="83"/>
    </row>
    <row r="32" spans="1:13" ht="11.25" customHeight="1" x14ac:dyDescent="0.25">
      <c r="B32" s="331" t="s">
        <v>116</v>
      </c>
      <c r="C32" s="331"/>
      <c r="D32" s="331"/>
      <c r="E32" s="331"/>
      <c r="F32" s="331"/>
      <c r="G32" s="331"/>
      <c r="H32" s="331"/>
      <c r="I32" s="331"/>
      <c r="J32" s="331"/>
      <c r="K32" s="331"/>
    </row>
    <row r="33" spans="1:11" x14ac:dyDescent="0.25">
      <c r="E33" s="184"/>
      <c r="F33" s="184"/>
      <c r="G33" s="184"/>
      <c r="H33" s="184"/>
      <c r="I33" s="184"/>
    </row>
    <row r="34" spans="1:11" ht="12.75" x14ac:dyDescent="0.25">
      <c r="B34" s="172" t="s">
        <v>117</v>
      </c>
    </row>
    <row r="35" spans="1:11" ht="25.15" customHeight="1" x14ac:dyDescent="0.25">
      <c r="A35" s="173"/>
      <c r="B35" s="90" t="s">
        <v>118</v>
      </c>
      <c r="C35" s="77">
        <v>2018</v>
      </c>
      <c r="D35" s="77">
        <v>2019</v>
      </c>
      <c r="E35" s="77">
        <v>2020</v>
      </c>
      <c r="F35" s="77">
        <v>2021</v>
      </c>
      <c r="G35" s="77">
        <v>2022</v>
      </c>
      <c r="H35" s="78" t="s">
        <v>83</v>
      </c>
      <c r="I35" s="78" t="s">
        <v>84</v>
      </c>
    </row>
    <row r="36" spans="1:11" ht="12" x14ac:dyDescent="0.25">
      <c r="B36" s="106" t="s">
        <v>119</v>
      </c>
      <c r="C36" s="150">
        <v>21.01256170999994</v>
      </c>
      <c r="D36" s="150">
        <v>26.670488479999936</v>
      </c>
      <c r="E36" s="150">
        <v>19.142951459999995</v>
      </c>
      <c r="F36" s="150">
        <v>31.664247399999841</v>
      </c>
      <c r="G36" s="150">
        <v>60.670791719999819</v>
      </c>
      <c r="H36" s="197">
        <v>3.4855190625475374E-2</v>
      </c>
      <c r="I36" s="109">
        <v>0.91606612194421277</v>
      </c>
      <c r="K36" s="83"/>
    </row>
    <row r="37" spans="1:11" ht="12" x14ac:dyDescent="0.25">
      <c r="B37" s="106" t="s">
        <v>120</v>
      </c>
      <c r="C37" s="150">
        <v>874.73201896999592</v>
      </c>
      <c r="D37" s="150">
        <v>891.71580987000027</v>
      </c>
      <c r="E37" s="150">
        <v>784.81996201000084</v>
      </c>
      <c r="F37" s="150">
        <v>1114.9965683600008</v>
      </c>
      <c r="G37" s="150">
        <v>1635.9455061099991</v>
      </c>
      <c r="H37" s="197">
        <v>0.93984586078109578</v>
      </c>
      <c r="I37" s="109">
        <v>0.46722021621666432</v>
      </c>
      <c r="K37" s="83"/>
    </row>
    <row r="38" spans="1:11" ht="24" x14ac:dyDescent="0.25">
      <c r="B38" s="106" t="s">
        <v>121</v>
      </c>
      <c r="C38" s="150">
        <v>191.87219590999996</v>
      </c>
      <c r="D38" s="150">
        <v>206.86047238000003</v>
      </c>
      <c r="E38" s="150">
        <v>257.18910847000001</v>
      </c>
      <c r="F38" s="150">
        <v>135.51673460000004</v>
      </c>
      <c r="G38" s="150">
        <v>43.306619859999991</v>
      </c>
      <c r="H38" s="197">
        <v>2.4879525184566056E-2</v>
      </c>
      <c r="I38" s="109">
        <v>-0.68043341667118373</v>
      </c>
      <c r="K38" s="83"/>
    </row>
    <row r="39" spans="1:11" ht="12" x14ac:dyDescent="0.25">
      <c r="B39" s="106" t="s">
        <v>122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97">
        <v>0</v>
      </c>
      <c r="I39" s="109" t="s">
        <v>58</v>
      </c>
      <c r="K39" s="83"/>
    </row>
    <row r="40" spans="1:11" ht="12" x14ac:dyDescent="0.25">
      <c r="B40" s="106" t="s">
        <v>123</v>
      </c>
      <c r="C40" s="150">
        <v>1.8891848999999992</v>
      </c>
      <c r="D40" s="150">
        <v>4.3260597099999991</v>
      </c>
      <c r="E40" s="150">
        <v>1.5746486300000002</v>
      </c>
      <c r="F40" s="150">
        <v>0.66325148000000023</v>
      </c>
      <c r="G40" s="150">
        <v>0.73007060999999995</v>
      </c>
      <c r="H40" s="197">
        <v>4.1942340886279707E-4</v>
      </c>
      <c r="I40" s="109">
        <v>0.10074478838705292</v>
      </c>
      <c r="K40" s="83"/>
    </row>
    <row r="41" spans="1:11" ht="12" x14ac:dyDescent="0.25">
      <c r="B41" s="110" t="s">
        <v>204</v>
      </c>
      <c r="C41" s="152">
        <v>1089.5059614899958</v>
      </c>
      <c r="D41" s="152">
        <v>1129.5728304400002</v>
      </c>
      <c r="E41" s="152">
        <v>1062.7266705700008</v>
      </c>
      <c r="F41" s="152">
        <v>1282.8408018400007</v>
      </c>
      <c r="G41" s="152">
        <v>1740.6529882999989</v>
      </c>
      <c r="H41" s="198">
        <v>1</v>
      </c>
      <c r="I41" s="112">
        <v>0.35687373351654417</v>
      </c>
      <c r="K41" s="83"/>
    </row>
    <row r="42" spans="1:11" ht="10.15" customHeight="1" x14ac:dyDescent="0.25">
      <c r="B42" s="331" t="s">
        <v>125</v>
      </c>
      <c r="C42" s="331"/>
      <c r="D42" s="331"/>
      <c r="E42" s="331"/>
      <c r="F42" s="331"/>
      <c r="G42" s="331"/>
      <c r="H42" s="331"/>
      <c r="I42" s="331"/>
    </row>
    <row r="43" spans="1:11" x14ac:dyDescent="0.25">
      <c r="B43" s="320" t="s">
        <v>126</v>
      </c>
      <c r="C43" s="320"/>
      <c r="D43" s="320"/>
      <c r="E43" s="320"/>
      <c r="F43" s="320"/>
      <c r="G43" s="320"/>
      <c r="H43" s="320"/>
      <c r="I43" s="320"/>
    </row>
    <row r="44" spans="1:11" x14ac:dyDescent="0.25">
      <c r="B44" s="104"/>
      <c r="C44" s="104"/>
      <c r="D44" s="104"/>
      <c r="E44" s="104"/>
      <c r="F44" s="104"/>
      <c r="G44" s="104"/>
      <c r="H44" s="104"/>
      <c r="I44" s="104"/>
    </row>
    <row r="45" spans="1:11" ht="12.75" x14ac:dyDescent="0.25">
      <c r="B45" s="172" t="s">
        <v>170</v>
      </c>
    </row>
    <row r="46" spans="1:11" ht="12" x14ac:dyDescent="0.25">
      <c r="B46" s="358" t="s">
        <v>82</v>
      </c>
      <c r="C46" s="335" t="s">
        <v>128</v>
      </c>
      <c r="D46" s="337">
        <v>2021</v>
      </c>
      <c r="E46" s="338"/>
      <c r="F46" s="338"/>
      <c r="G46" s="339"/>
      <c r="H46" s="337">
        <v>2022</v>
      </c>
      <c r="I46" s="338"/>
      <c r="J46" s="338"/>
      <c r="K46" s="339"/>
    </row>
    <row r="47" spans="1:11" ht="14.25" x14ac:dyDescent="0.25">
      <c r="B47" s="359"/>
      <c r="C47" s="336"/>
      <c r="D47" s="114" t="s">
        <v>129</v>
      </c>
      <c r="E47" s="114" t="s">
        <v>130</v>
      </c>
      <c r="F47" s="114" t="s">
        <v>72</v>
      </c>
      <c r="G47" s="114" t="s">
        <v>71</v>
      </c>
      <c r="H47" s="114" t="s">
        <v>129</v>
      </c>
      <c r="I47" s="114" t="s">
        <v>130</v>
      </c>
      <c r="J47" s="114" t="s">
        <v>72</v>
      </c>
      <c r="K47" s="114" t="s">
        <v>71</v>
      </c>
    </row>
    <row r="48" spans="1:11" ht="12" x14ac:dyDescent="0.25">
      <c r="B48" s="355" t="s">
        <v>131</v>
      </c>
      <c r="C48" s="199" t="s">
        <v>205</v>
      </c>
      <c r="D48" s="200">
        <v>28</v>
      </c>
      <c r="E48" s="200">
        <v>0</v>
      </c>
      <c r="F48" s="200">
        <v>10959</v>
      </c>
      <c r="G48" s="200">
        <v>195246</v>
      </c>
      <c r="H48" s="200">
        <v>2383</v>
      </c>
      <c r="I48" s="200">
        <v>291</v>
      </c>
      <c r="J48" s="200">
        <v>17409</v>
      </c>
      <c r="K48" s="200">
        <v>260625.76285999999</v>
      </c>
    </row>
    <row r="49" spans="2:11" ht="12" x14ac:dyDescent="0.25">
      <c r="B49" s="356"/>
      <c r="C49" s="199" t="s">
        <v>206</v>
      </c>
      <c r="D49" s="200">
        <v>0</v>
      </c>
      <c r="E49" s="200">
        <v>0</v>
      </c>
      <c r="F49" s="200">
        <v>171</v>
      </c>
      <c r="G49" s="200">
        <v>978</v>
      </c>
      <c r="H49" s="200">
        <v>11</v>
      </c>
      <c r="I49" s="200">
        <v>0</v>
      </c>
      <c r="J49" s="200">
        <v>767</v>
      </c>
      <c r="K49" s="200">
        <v>3468.703</v>
      </c>
    </row>
    <row r="50" spans="2:11" ht="12" x14ac:dyDescent="0.25">
      <c r="B50" s="356"/>
      <c r="C50" s="199" t="s">
        <v>207</v>
      </c>
      <c r="D50" s="200">
        <v>0</v>
      </c>
      <c r="E50" s="200">
        <v>0</v>
      </c>
      <c r="F50" s="200">
        <v>3</v>
      </c>
      <c r="G50" s="200">
        <v>16</v>
      </c>
      <c r="H50" s="200">
        <v>203</v>
      </c>
      <c r="I50" s="200">
        <v>2</v>
      </c>
      <c r="J50" s="200">
        <v>0</v>
      </c>
      <c r="K50" s="200">
        <v>0</v>
      </c>
    </row>
    <row r="51" spans="2:11" ht="12" x14ac:dyDescent="0.25">
      <c r="B51" s="356"/>
      <c r="C51" s="199" t="s">
        <v>208</v>
      </c>
      <c r="D51" s="200">
        <v>22</v>
      </c>
      <c r="E51" s="200">
        <v>0</v>
      </c>
      <c r="F51" s="200">
        <v>13931</v>
      </c>
      <c r="G51" s="200">
        <v>173625</v>
      </c>
      <c r="H51" s="200">
        <v>7304</v>
      </c>
      <c r="I51" s="200">
        <v>321</v>
      </c>
      <c r="J51" s="200">
        <v>18330</v>
      </c>
      <c r="K51" s="200">
        <v>246635.07806</v>
      </c>
    </row>
    <row r="52" spans="2:11" ht="12" x14ac:dyDescent="0.25">
      <c r="B52" s="357"/>
      <c r="C52" s="199" t="s">
        <v>209</v>
      </c>
      <c r="D52" s="200">
        <v>1</v>
      </c>
      <c r="E52" s="200">
        <v>0</v>
      </c>
      <c r="F52" s="200">
        <v>89</v>
      </c>
      <c r="G52" s="200">
        <v>2001</v>
      </c>
      <c r="H52" s="200">
        <v>0</v>
      </c>
      <c r="I52" s="200">
        <v>0</v>
      </c>
      <c r="J52" s="200">
        <v>0</v>
      </c>
      <c r="K52" s="200">
        <v>0</v>
      </c>
    </row>
    <row r="53" spans="2:11" ht="12" x14ac:dyDescent="0.25">
      <c r="B53" s="341" t="s">
        <v>135</v>
      </c>
      <c r="C53" s="341"/>
      <c r="D53" s="201">
        <v>51</v>
      </c>
      <c r="E53" s="201">
        <v>0</v>
      </c>
      <c r="F53" s="201">
        <v>25153</v>
      </c>
      <c r="G53" s="201">
        <v>371867</v>
      </c>
      <c r="H53" s="201">
        <v>9901</v>
      </c>
      <c r="I53" s="201">
        <v>614</v>
      </c>
      <c r="J53" s="201">
        <v>36506</v>
      </c>
      <c r="K53" s="201">
        <v>510729.54391999997</v>
      </c>
    </row>
    <row r="54" spans="2:11" ht="12" x14ac:dyDescent="0.25">
      <c r="B54" s="355" t="s">
        <v>136</v>
      </c>
      <c r="C54" s="199" t="s">
        <v>205</v>
      </c>
      <c r="D54" s="200">
        <v>2</v>
      </c>
      <c r="E54" s="200">
        <v>0</v>
      </c>
      <c r="F54" s="200">
        <v>9947</v>
      </c>
      <c r="G54" s="200">
        <v>108680</v>
      </c>
      <c r="H54" s="200">
        <v>2680</v>
      </c>
      <c r="I54" s="200">
        <v>289</v>
      </c>
      <c r="J54" s="200">
        <v>13991</v>
      </c>
      <c r="K54" s="200">
        <v>155762.45645000003</v>
      </c>
    </row>
    <row r="55" spans="2:11" ht="12" x14ac:dyDescent="0.25">
      <c r="B55" s="356"/>
      <c r="C55" s="199" t="s">
        <v>206</v>
      </c>
      <c r="D55" s="200">
        <v>0</v>
      </c>
      <c r="E55" s="200">
        <v>0</v>
      </c>
      <c r="F55" s="200">
        <v>235</v>
      </c>
      <c r="G55" s="200">
        <v>4218</v>
      </c>
      <c r="H55" s="200">
        <v>6</v>
      </c>
      <c r="I55" s="200">
        <v>0</v>
      </c>
      <c r="J55" s="200">
        <v>923</v>
      </c>
      <c r="K55" s="200">
        <v>12097.92195</v>
      </c>
    </row>
    <row r="56" spans="2:11" ht="12" x14ac:dyDescent="0.25">
      <c r="B56" s="356"/>
      <c r="C56" s="199" t="s">
        <v>207</v>
      </c>
      <c r="D56" s="200">
        <v>0</v>
      </c>
      <c r="E56" s="200">
        <v>0</v>
      </c>
      <c r="F56" s="200">
        <v>0</v>
      </c>
      <c r="G56" s="200">
        <v>0</v>
      </c>
      <c r="H56" s="200">
        <v>199</v>
      </c>
      <c r="I56" s="200">
        <v>2</v>
      </c>
      <c r="J56" s="200">
        <v>0</v>
      </c>
      <c r="K56" s="200">
        <v>0</v>
      </c>
    </row>
    <row r="57" spans="2:11" ht="12" x14ac:dyDescent="0.25">
      <c r="B57" s="356"/>
      <c r="C57" s="199" t="s">
        <v>208</v>
      </c>
      <c r="D57" s="200">
        <v>27</v>
      </c>
      <c r="E57" s="200">
        <v>0</v>
      </c>
      <c r="F57" s="200">
        <v>12187</v>
      </c>
      <c r="G57" s="200">
        <v>145343</v>
      </c>
      <c r="H57" s="200">
        <v>6650</v>
      </c>
      <c r="I57" s="200">
        <v>317</v>
      </c>
      <c r="J57" s="200">
        <v>14230</v>
      </c>
      <c r="K57" s="200">
        <v>143934.94175999999</v>
      </c>
    </row>
    <row r="58" spans="2:11" ht="12" x14ac:dyDescent="0.25">
      <c r="B58" s="357"/>
      <c r="C58" s="199" t="s">
        <v>209</v>
      </c>
      <c r="D58" s="200">
        <v>0</v>
      </c>
      <c r="E58" s="200">
        <v>0</v>
      </c>
      <c r="F58" s="200">
        <v>167</v>
      </c>
      <c r="G58" s="200">
        <v>4300</v>
      </c>
      <c r="H58" s="200">
        <v>0</v>
      </c>
      <c r="I58" s="200">
        <v>0</v>
      </c>
      <c r="J58" s="200">
        <v>28</v>
      </c>
      <c r="K58" s="200">
        <v>340.84683999999999</v>
      </c>
    </row>
    <row r="59" spans="2:11" ht="12" x14ac:dyDescent="0.25">
      <c r="B59" s="341" t="s">
        <v>137</v>
      </c>
      <c r="C59" s="341"/>
      <c r="D59" s="84">
        <v>29</v>
      </c>
      <c r="E59" s="84">
        <v>0</v>
      </c>
      <c r="F59" s="84">
        <v>22536</v>
      </c>
      <c r="G59" s="84">
        <v>262542</v>
      </c>
      <c r="H59" s="84">
        <v>9535</v>
      </c>
      <c r="I59" s="84">
        <v>608</v>
      </c>
      <c r="J59" s="84">
        <v>29172</v>
      </c>
      <c r="K59" s="84">
        <v>312136.16700000002</v>
      </c>
    </row>
    <row r="60" spans="2:11" ht="12" x14ac:dyDescent="0.25">
      <c r="B60" s="342" t="s">
        <v>210</v>
      </c>
      <c r="C60" s="343"/>
      <c r="D60" s="202">
        <v>80</v>
      </c>
      <c r="E60" s="202">
        <v>0</v>
      </c>
      <c r="F60" s="202">
        <v>47689</v>
      </c>
      <c r="G60" s="202">
        <v>634408</v>
      </c>
      <c r="H60" s="202">
        <v>19436</v>
      </c>
      <c r="I60" s="202">
        <v>1222</v>
      </c>
      <c r="J60" s="202">
        <v>65678</v>
      </c>
      <c r="K60" s="202">
        <v>822865.71091999998</v>
      </c>
    </row>
    <row r="61" spans="2:11" x14ac:dyDescent="0.25">
      <c r="B61" s="344" t="s">
        <v>174</v>
      </c>
      <c r="C61" s="344"/>
      <c r="D61" s="344"/>
      <c r="E61" s="344"/>
      <c r="F61" s="344"/>
      <c r="G61" s="344"/>
      <c r="H61" s="344"/>
      <c r="I61" s="344"/>
      <c r="J61" s="344"/>
      <c r="K61" s="344"/>
    </row>
    <row r="62" spans="2:11" x14ac:dyDescent="0.25">
      <c r="B62" s="332" t="s">
        <v>55</v>
      </c>
      <c r="C62" s="332"/>
      <c r="D62" s="332"/>
      <c r="E62" s="332"/>
      <c r="F62" s="332"/>
      <c r="G62" s="332"/>
      <c r="H62" s="332"/>
      <c r="I62" s="332"/>
      <c r="J62" s="332"/>
      <c r="K62" s="332"/>
    </row>
    <row r="63" spans="2:11" x14ac:dyDescent="0.25">
      <c r="B63" s="332" t="s">
        <v>54</v>
      </c>
      <c r="C63" s="332"/>
      <c r="D63" s="332"/>
      <c r="E63" s="332"/>
      <c r="F63" s="332"/>
      <c r="G63" s="332"/>
      <c r="H63" s="332"/>
      <c r="I63" s="332"/>
      <c r="J63" s="332"/>
      <c r="K63" s="332"/>
    </row>
    <row r="64" spans="2:11" x14ac:dyDescent="0.25">
      <c r="B64" s="347" t="s">
        <v>140</v>
      </c>
      <c r="C64" s="347"/>
      <c r="D64" s="347"/>
      <c r="E64" s="347"/>
      <c r="F64" s="347"/>
      <c r="G64" s="347"/>
      <c r="H64" s="347"/>
      <c r="I64" s="347"/>
      <c r="J64" s="347"/>
      <c r="K64" s="347"/>
    </row>
    <row r="65" spans="4:11" x14ac:dyDescent="0.25">
      <c r="D65" s="185"/>
      <c r="E65" s="185"/>
      <c r="F65" s="185"/>
      <c r="G65" s="185"/>
      <c r="H65" s="185"/>
      <c r="I65" s="185"/>
      <c r="J65" s="185"/>
      <c r="K65" s="185"/>
    </row>
  </sheetData>
  <mergeCells count="25">
    <mergeCell ref="B62:K62"/>
    <mergeCell ref="B63:K63"/>
    <mergeCell ref="B64:K64"/>
    <mergeCell ref="B9:C9"/>
    <mergeCell ref="B15:C15"/>
    <mergeCell ref="B30:C30"/>
    <mergeCell ref="B25:C25"/>
    <mergeCell ref="B48:B52"/>
    <mergeCell ref="B53:C53"/>
    <mergeCell ref="B54:B58"/>
    <mergeCell ref="B59:C59"/>
    <mergeCell ref="B60:C60"/>
    <mergeCell ref="B61:K61"/>
    <mergeCell ref="B42:I42"/>
    <mergeCell ref="B43:I43"/>
    <mergeCell ref="B46:B47"/>
    <mergeCell ref="C46:C47"/>
    <mergeCell ref="D46:G46"/>
    <mergeCell ref="H46:K46"/>
    <mergeCell ref="B6:B8"/>
    <mergeCell ref="B10:B14"/>
    <mergeCell ref="B17:J17"/>
    <mergeCell ref="B21:B24"/>
    <mergeCell ref="B26:B29"/>
    <mergeCell ref="B32:K32"/>
  </mergeCells>
  <pageMargins left="0.7" right="0.7" top="0.75" bottom="0.75" header="0.3" footer="0.3"/>
  <pageSetup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CC"/>
    <pageSetUpPr fitToPage="1"/>
  </sheetPr>
  <dimension ref="A2:N55"/>
  <sheetViews>
    <sheetView tabSelected="1" zoomScaleNormal="100" workbookViewId="0">
      <selection activeCell="E18" sqref="E18:E21"/>
    </sheetView>
  </sheetViews>
  <sheetFormatPr baseColWidth="10" defaultColWidth="11.42578125" defaultRowHeight="11.25" x14ac:dyDescent="0.25"/>
  <cols>
    <col min="1" max="1" width="7.7109375" style="204" customWidth="1"/>
    <col min="2" max="2" width="45.5703125" style="204" bestFit="1" customWidth="1"/>
    <col min="3" max="3" width="27.85546875" style="204" customWidth="1"/>
    <col min="4" max="4" width="36.5703125" style="204" customWidth="1"/>
    <col min="5" max="7" width="11.42578125" style="204"/>
    <col min="8" max="8" width="13.28515625" style="204" customWidth="1"/>
    <col min="9" max="9" width="12.28515625" style="204" customWidth="1"/>
    <col min="10" max="10" width="13.42578125" style="204" customWidth="1"/>
    <col min="11" max="16384" width="11.42578125" style="204"/>
  </cols>
  <sheetData>
    <row r="2" spans="2:13" ht="15" x14ac:dyDescent="0.25">
      <c r="B2" s="203" t="s">
        <v>212</v>
      </c>
    </row>
    <row r="3" spans="2:13" x14ac:dyDescent="0.25">
      <c r="B3" s="205"/>
    </row>
    <row r="4" spans="2:13" ht="12.75" x14ac:dyDescent="0.25">
      <c r="B4" s="206" t="s">
        <v>80</v>
      </c>
    </row>
    <row r="5" spans="2:13" ht="24" x14ac:dyDescent="0.25"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2:13" ht="12" x14ac:dyDescent="0.25">
      <c r="B6" s="327" t="s">
        <v>178</v>
      </c>
      <c r="C6" s="79" t="s">
        <v>21</v>
      </c>
      <c r="D6" s="136">
        <v>867</v>
      </c>
      <c r="E6" s="136">
        <v>850</v>
      </c>
      <c r="F6" s="136">
        <v>1236</v>
      </c>
      <c r="G6" s="136">
        <v>922</v>
      </c>
      <c r="H6" s="137">
        <v>2220</v>
      </c>
      <c r="I6" s="186">
        <v>1</v>
      </c>
      <c r="J6" s="175">
        <v>1.4078091106290671</v>
      </c>
      <c r="L6" s="83"/>
      <c r="M6" s="83"/>
    </row>
    <row r="7" spans="2:13" ht="12" x14ac:dyDescent="0.25">
      <c r="B7" s="328"/>
      <c r="C7" s="79" t="s">
        <v>20</v>
      </c>
      <c r="D7" s="136">
        <v>11</v>
      </c>
      <c r="E7" s="136">
        <v>22</v>
      </c>
      <c r="F7" s="136">
        <v>2</v>
      </c>
      <c r="G7" s="136">
        <v>4</v>
      </c>
      <c r="H7" s="137"/>
      <c r="I7" s="186">
        <v>0</v>
      </c>
      <c r="J7" s="175">
        <v>-1</v>
      </c>
      <c r="L7" s="83"/>
      <c r="M7" s="83"/>
    </row>
    <row r="8" spans="2:13" ht="12" x14ac:dyDescent="0.25">
      <c r="B8" s="324" t="s">
        <v>86</v>
      </c>
      <c r="C8" s="325"/>
      <c r="D8" s="138">
        <v>878</v>
      </c>
      <c r="E8" s="138">
        <v>872</v>
      </c>
      <c r="F8" s="138">
        <v>1238</v>
      </c>
      <c r="G8" s="138">
        <v>926</v>
      </c>
      <c r="H8" s="138">
        <v>2220</v>
      </c>
      <c r="I8" s="188">
        <v>1</v>
      </c>
      <c r="J8" s="176">
        <v>1.3974082073434126</v>
      </c>
      <c r="L8" s="83"/>
      <c r="M8" s="83"/>
    </row>
    <row r="9" spans="2:13" ht="12" x14ac:dyDescent="0.25">
      <c r="B9" s="327" t="s">
        <v>179</v>
      </c>
      <c r="C9" s="79" t="s">
        <v>40</v>
      </c>
      <c r="D9" s="136">
        <v>274</v>
      </c>
      <c r="E9" s="136">
        <v>224</v>
      </c>
      <c r="F9" s="136">
        <v>312</v>
      </c>
      <c r="G9" s="136">
        <v>321</v>
      </c>
      <c r="H9" s="137">
        <v>342</v>
      </c>
      <c r="I9" s="186">
        <v>0.68812877263581484</v>
      </c>
      <c r="J9" s="175">
        <v>6.5420560747663448E-2</v>
      </c>
      <c r="L9" s="83"/>
      <c r="M9" s="83"/>
    </row>
    <row r="10" spans="2:13" ht="12" x14ac:dyDescent="0.25">
      <c r="B10" s="328"/>
      <c r="C10" s="79" t="s">
        <v>180</v>
      </c>
      <c r="D10" s="136">
        <v>104</v>
      </c>
      <c r="E10" s="136">
        <v>99</v>
      </c>
      <c r="F10" s="136">
        <v>105</v>
      </c>
      <c r="G10" s="136">
        <v>135</v>
      </c>
      <c r="H10" s="137">
        <v>140</v>
      </c>
      <c r="I10" s="186">
        <v>0.28169014084507044</v>
      </c>
      <c r="J10" s="175">
        <v>3.7037037037036979E-2</v>
      </c>
      <c r="L10" s="83"/>
      <c r="M10" s="83"/>
    </row>
    <row r="11" spans="2:13" ht="12" x14ac:dyDescent="0.25">
      <c r="B11" s="329"/>
      <c r="C11" s="79" t="s">
        <v>213</v>
      </c>
      <c r="D11" s="136">
        <v>12</v>
      </c>
      <c r="E11" s="136">
        <v>8</v>
      </c>
      <c r="F11" s="136">
        <v>23</v>
      </c>
      <c r="G11" s="136">
        <v>11</v>
      </c>
      <c r="H11" s="137">
        <v>15</v>
      </c>
      <c r="I11" s="186">
        <v>3.0181086519114688E-2</v>
      </c>
      <c r="J11" s="175">
        <v>0.36363636363636354</v>
      </c>
      <c r="L11" s="83"/>
      <c r="M11" s="83"/>
    </row>
    <row r="12" spans="2:13" ht="12" x14ac:dyDescent="0.25">
      <c r="B12" s="324" t="s">
        <v>91</v>
      </c>
      <c r="C12" s="325"/>
      <c r="D12" s="138">
        <v>390</v>
      </c>
      <c r="E12" s="138">
        <v>331</v>
      </c>
      <c r="F12" s="138">
        <v>440</v>
      </c>
      <c r="G12" s="138">
        <v>467</v>
      </c>
      <c r="H12" s="138">
        <v>497</v>
      </c>
      <c r="I12" s="188">
        <v>1</v>
      </c>
      <c r="J12" s="176">
        <v>6.4239828693790191E-2</v>
      </c>
      <c r="L12" s="83"/>
      <c r="M12" s="83"/>
    </row>
    <row r="13" spans="2:13" ht="11.25" customHeight="1" x14ac:dyDescent="0.25">
      <c r="B13" s="87" t="s">
        <v>214</v>
      </c>
      <c r="C13" s="88"/>
      <c r="D13" s="139">
        <v>1268</v>
      </c>
      <c r="E13" s="139">
        <v>1203</v>
      </c>
      <c r="F13" s="139">
        <v>1678</v>
      </c>
      <c r="G13" s="139">
        <v>1393</v>
      </c>
      <c r="H13" s="139">
        <v>2717</v>
      </c>
      <c r="I13" s="208"/>
      <c r="J13" s="178">
        <v>0.95046661880832728</v>
      </c>
      <c r="L13" s="83"/>
      <c r="M13" s="83"/>
    </row>
    <row r="14" spans="2:13" ht="15" customHeight="1" x14ac:dyDescent="0.25">
      <c r="B14" s="331" t="s">
        <v>93</v>
      </c>
      <c r="C14" s="331"/>
      <c r="D14" s="331"/>
      <c r="E14" s="331"/>
      <c r="F14" s="331"/>
      <c r="G14" s="331"/>
      <c r="H14" s="331"/>
      <c r="I14" s="331"/>
      <c r="J14" s="331"/>
    </row>
    <row r="16" spans="2:13" ht="12.75" x14ac:dyDescent="0.25">
      <c r="B16" s="206" t="s">
        <v>94</v>
      </c>
    </row>
    <row r="17" spans="1:14" ht="22.9" customHeight="1" x14ac:dyDescent="0.25">
      <c r="A17" s="207"/>
      <c r="B17" s="90" t="s">
        <v>95</v>
      </c>
      <c r="C17" s="90" t="s">
        <v>215</v>
      </c>
      <c r="D17" s="90" t="s">
        <v>97</v>
      </c>
      <c r="E17" s="77">
        <v>2018</v>
      </c>
      <c r="F17" s="77">
        <v>2019</v>
      </c>
      <c r="G17" s="77">
        <v>2020</v>
      </c>
      <c r="H17" s="77">
        <v>2021</v>
      </c>
      <c r="I17" s="77">
        <v>2022</v>
      </c>
      <c r="J17" s="78" t="s">
        <v>83</v>
      </c>
      <c r="K17" s="78" t="s">
        <v>84</v>
      </c>
    </row>
    <row r="18" spans="1:14" ht="12" x14ac:dyDescent="0.25">
      <c r="B18" s="327" t="s">
        <v>98</v>
      </c>
      <c r="C18" s="91" t="s">
        <v>155</v>
      </c>
      <c r="D18" s="79" t="s">
        <v>156</v>
      </c>
      <c r="E18" s="191">
        <v>1457.06312022</v>
      </c>
      <c r="F18" s="191">
        <v>1489.6618100900002</v>
      </c>
      <c r="G18" s="191">
        <v>1452.9768120799997</v>
      </c>
      <c r="H18" s="191">
        <v>2123.3252286400002</v>
      </c>
      <c r="I18" s="209">
        <v>1954.6539521000002</v>
      </c>
      <c r="J18" s="192">
        <v>0.47069389208473478</v>
      </c>
      <c r="K18" s="94">
        <v>-7.9437325128018599E-2</v>
      </c>
      <c r="M18" s="83"/>
      <c r="N18" s="83"/>
    </row>
    <row r="19" spans="1:14" ht="24" x14ac:dyDescent="0.25">
      <c r="B19" s="328"/>
      <c r="C19" s="91" t="s">
        <v>216</v>
      </c>
      <c r="D19" s="79" t="s">
        <v>217</v>
      </c>
      <c r="E19" s="191">
        <v>580.89492209000002</v>
      </c>
      <c r="F19" s="191">
        <v>450.09088401999998</v>
      </c>
      <c r="G19" s="191">
        <v>1136.3156513199999</v>
      </c>
      <c r="H19" s="191">
        <v>1693.6609933</v>
      </c>
      <c r="I19" s="209">
        <v>1020.9996900000001</v>
      </c>
      <c r="J19" s="192">
        <v>0.24586363094454342</v>
      </c>
      <c r="K19" s="94">
        <v>-0.39716407590479985</v>
      </c>
      <c r="M19" s="83"/>
      <c r="N19" s="83"/>
    </row>
    <row r="20" spans="1:14" ht="24" x14ac:dyDescent="0.25">
      <c r="B20" s="328"/>
      <c r="C20" s="91" t="s">
        <v>103</v>
      </c>
      <c r="D20" s="79" t="s">
        <v>104</v>
      </c>
      <c r="E20" s="191">
        <v>74.776153230000006</v>
      </c>
      <c r="F20" s="191">
        <v>155.64704549999999</v>
      </c>
      <c r="G20" s="191">
        <v>634.87591151000004</v>
      </c>
      <c r="H20" s="191">
        <v>720.98751262999997</v>
      </c>
      <c r="I20" s="209">
        <v>525.00236348999999</v>
      </c>
      <c r="J20" s="192">
        <v>0.12642412001331596</v>
      </c>
      <c r="K20" s="94">
        <v>-0.27182877054983978</v>
      </c>
      <c r="M20" s="83"/>
      <c r="N20" s="83"/>
    </row>
    <row r="21" spans="1:14" ht="12" x14ac:dyDescent="0.25">
      <c r="B21" s="329"/>
      <c r="C21" s="95" t="s">
        <v>105</v>
      </c>
      <c r="D21" s="96"/>
      <c r="E21" s="191">
        <v>358.25394019999987</v>
      </c>
      <c r="F21" s="191">
        <v>138.85488362999996</v>
      </c>
      <c r="G21" s="191">
        <v>501.45978168999989</v>
      </c>
      <c r="H21" s="191">
        <v>449.99156947</v>
      </c>
      <c r="I21" s="209">
        <v>652.05127395999978</v>
      </c>
      <c r="J21" s="192">
        <v>0.15701835695740587</v>
      </c>
      <c r="K21" s="94">
        <v>0.44902997789044274</v>
      </c>
      <c r="M21" s="83"/>
      <c r="N21" s="83"/>
    </row>
    <row r="22" spans="1:14" ht="15" customHeight="1" x14ac:dyDescent="0.25">
      <c r="B22" s="324" t="s">
        <v>106</v>
      </c>
      <c r="C22" s="330"/>
      <c r="D22" s="180"/>
      <c r="E22" s="193">
        <v>2470.98813574</v>
      </c>
      <c r="F22" s="193">
        <v>2234.2546232400005</v>
      </c>
      <c r="G22" s="193">
        <v>3725.6281565999998</v>
      </c>
      <c r="H22" s="193">
        <v>4987.9653040400008</v>
      </c>
      <c r="I22" s="193">
        <v>4152.7072795499998</v>
      </c>
      <c r="J22" s="194">
        <v>1</v>
      </c>
      <c r="K22" s="99">
        <v>-0.16745465807740967</v>
      </c>
      <c r="M22" s="83"/>
      <c r="N22" s="83"/>
    </row>
    <row r="23" spans="1:14" ht="12" x14ac:dyDescent="0.25">
      <c r="B23" s="327" t="s">
        <v>107</v>
      </c>
      <c r="C23" s="91" t="s">
        <v>200</v>
      </c>
      <c r="D23" s="177" t="s">
        <v>201</v>
      </c>
      <c r="E23" s="191">
        <v>275.06522249999989</v>
      </c>
      <c r="F23" s="191">
        <v>227.43304932999993</v>
      </c>
      <c r="G23" s="191">
        <v>158.28186281999999</v>
      </c>
      <c r="H23" s="191">
        <v>287.64868561000003</v>
      </c>
      <c r="I23" s="209">
        <v>612.57159983000008</v>
      </c>
      <c r="J23" s="192">
        <v>0.53085060555303121</v>
      </c>
      <c r="K23" s="94">
        <v>1.129582474993601</v>
      </c>
      <c r="L23" s="83"/>
      <c r="M23" s="83"/>
      <c r="N23" s="83"/>
    </row>
    <row r="24" spans="1:14" ht="12" x14ac:dyDescent="0.25">
      <c r="B24" s="328"/>
      <c r="C24" s="91" t="s">
        <v>189</v>
      </c>
      <c r="D24" s="79" t="s">
        <v>190</v>
      </c>
      <c r="E24" s="191">
        <v>142.32337828999999</v>
      </c>
      <c r="F24" s="191">
        <v>110.80237101999998</v>
      </c>
      <c r="G24" s="191">
        <v>106.30114016</v>
      </c>
      <c r="H24" s="191">
        <v>180.09972522000001</v>
      </c>
      <c r="I24" s="209">
        <v>353.87765934000004</v>
      </c>
      <c r="J24" s="192">
        <v>0.30666810182591203</v>
      </c>
      <c r="K24" s="94">
        <v>0.96489838564563257</v>
      </c>
      <c r="L24" s="83"/>
      <c r="M24" s="83"/>
      <c r="N24" s="83"/>
    </row>
    <row r="25" spans="1:14" ht="12" x14ac:dyDescent="0.25">
      <c r="B25" s="328"/>
      <c r="C25" s="91" t="s">
        <v>218</v>
      </c>
      <c r="D25" s="79" t="s">
        <v>219</v>
      </c>
      <c r="E25" s="191">
        <v>84.983844140000002</v>
      </c>
      <c r="F25" s="191">
        <v>0</v>
      </c>
      <c r="G25" s="191">
        <v>159.82609628</v>
      </c>
      <c r="H25" s="191">
        <v>80.226324309999995</v>
      </c>
      <c r="I25" s="209">
        <v>104.12510811</v>
      </c>
      <c r="J25" s="192">
        <v>9.0234148479635901E-2</v>
      </c>
      <c r="K25" s="94">
        <v>0.29789204485616816</v>
      </c>
      <c r="L25" s="83"/>
      <c r="M25" s="83"/>
      <c r="N25" s="83"/>
    </row>
    <row r="26" spans="1:14" ht="12" x14ac:dyDescent="0.25">
      <c r="B26" s="329"/>
      <c r="C26" s="95" t="s">
        <v>105</v>
      </c>
      <c r="D26" s="96"/>
      <c r="E26" s="191">
        <v>27.669975859999997</v>
      </c>
      <c r="F26" s="191">
        <v>35.08142848</v>
      </c>
      <c r="G26" s="191">
        <v>23.531002050000001</v>
      </c>
      <c r="H26" s="191">
        <v>32.007291340000002</v>
      </c>
      <c r="I26" s="209">
        <v>83.36912156999999</v>
      </c>
      <c r="J26" s="192">
        <v>7.2247144141420819E-2</v>
      </c>
      <c r="K26" s="94">
        <v>1.6046915586953254</v>
      </c>
      <c r="L26" s="83"/>
      <c r="M26" s="83"/>
      <c r="N26" s="83"/>
    </row>
    <row r="27" spans="1:14" ht="15" customHeight="1" x14ac:dyDescent="0.25">
      <c r="B27" s="324" t="s">
        <v>114</v>
      </c>
      <c r="C27" s="330"/>
      <c r="D27" s="180"/>
      <c r="E27" s="193">
        <v>530.04242078999994</v>
      </c>
      <c r="F27" s="193">
        <v>373.31684882999991</v>
      </c>
      <c r="G27" s="193">
        <v>447.94010130999999</v>
      </c>
      <c r="H27" s="193">
        <v>579.98202648000006</v>
      </c>
      <c r="I27" s="193">
        <v>1153.9434888500002</v>
      </c>
      <c r="J27" s="194">
        <v>1</v>
      </c>
      <c r="K27" s="99">
        <v>0.98961939536895716</v>
      </c>
      <c r="L27" s="83"/>
      <c r="M27" s="83"/>
      <c r="N27" s="83"/>
    </row>
    <row r="28" spans="1:14" ht="11.25" customHeight="1" x14ac:dyDescent="0.25">
      <c r="B28" s="87" t="s">
        <v>220</v>
      </c>
      <c r="C28" s="100"/>
      <c r="D28" s="88"/>
      <c r="E28" s="195">
        <v>3001.03055653</v>
      </c>
      <c r="F28" s="195">
        <v>2607.5714720700003</v>
      </c>
      <c r="G28" s="195">
        <v>4173.5682579099994</v>
      </c>
      <c r="H28" s="195">
        <v>5567.9473305200008</v>
      </c>
      <c r="I28" s="195">
        <v>5306.6507683999998</v>
      </c>
      <c r="J28" s="196"/>
      <c r="K28" s="103">
        <v>-4.6928705788529479E-2</v>
      </c>
      <c r="M28" s="83"/>
      <c r="N28" s="83"/>
    </row>
    <row r="29" spans="1:14" ht="11.25" customHeight="1" x14ac:dyDescent="0.25">
      <c r="B29" s="331" t="s">
        <v>116</v>
      </c>
      <c r="C29" s="331"/>
      <c r="D29" s="331"/>
      <c r="E29" s="331"/>
      <c r="F29" s="331"/>
      <c r="G29" s="331"/>
      <c r="H29" s="331"/>
      <c r="I29" s="331"/>
      <c r="J29" s="331"/>
      <c r="K29" s="331"/>
    </row>
    <row r="31" spans="1:14" ht="12.75" x14ac:dyDescent="0.25">
      <c r="B31" s="206" t="s">
        <v>221</v>
      </c>
    </row>
    <row r="32" spans="1:14" ht="24" x14ac:dyDescent="0.25">
      <c r="A32" s="207"/>
      <c r="B32" s="90" t="s">
        <v>118</v>
      </c>
      <c r="C32" s="77">
        <v>2018</v>
      </c>
      <c r="D32" s="77">
        <v>2019</v>
      </c>
      <c r="E32" s="77">
        <v>2020</v>
      </c>
      <c r="F32" s="77">
        <v>2021</v>
      </c>
      <c r="G32" s="77">
        <v>2022</v>
      </c>
      <c r="H32" s="78" t="s">
        <v>83</v>
      </c>
      <c r="I32" s="78" t="s">
        <v>84</v>
      </c>
    </row>
    <row r="33" spans="2:12" ht="12" x14ac:dyDescent="0.25">
      <c r="B33" s="106" t="s">
        <v>119</v>
      </c>
      <c r="C33" s="150">
        <v>0.28335004999999996</v>
      </c>
      <c r="D33" s="150">
        <v>0.40466911000000005</v>
      </c>
      <c r="E33" s="150">
        <v>0.11666252000000002</v>
      </c>
      <c r="F33" s="150">
        <v>0.11516698</v>
      </c>
      <c r="G33" s="151">
        <v>0.43223112999999996</v>
      </c>
      <c r="H33" s="197">
        <v>2.0516012542717097E-3</v>
      </c>
      <c r="I33" s="109">
        <v>2.7530820900226778</v>
      </c>
      <c r="K33" s="83"/>
      <c r="L33" s="83"/>
    </row>
    <row r="34" spans="2:12" ht="12" x14ac:dyDescent="0.25">
      <c r="B34" s="106" t="s">
        <v>120</v>
      </c>
      <c r="C34" s="150">
        <v>84.617331130000011</v>
      </c>
      <c r="D34" s="150">
        <v>71.00709203000001</v>
      </c>
      <c r="E34" s="150">
        <v>54.768324640000003</v>
      </c>
      <c r="F34" s="150">
        <v>94.71867641</v>
      </c>
      <c r="G34" s="151">
        <v>199.53919017000001</v>
      </c>
      <c r="H34" s="197">
        <v>0.94712024288748764</v>
      </c>
      <c r="I34" s="109">
        <v>1.1066509555757844</v>
      </c>
      <c r="K34" s="83"/>
      <c r="L34" s="83"/>
    </row>
    <row r="35" spans="2:12" ht="11.25" customHeight="1" x14ac:dyDescent="0.25">
      <c r="B35" s="106" t="s">
        <v>121</v>
      </c>
      <c r="C35" s="150">
        <v>52.925120469999996</v>
      </c>
      <c r="D35" s="150">
        <v>46.107882340000003</v>
      </c>
      <c r="E35" s="150">
        <v>61.034414859999998</v>
      </c>
      <c r="F35" s="150">
        <v>34.170899549999994</v>
      </c>
      <c r="G35" s="151">
        <v>10.707183519999999</v>
      </c>
      <c r="H35" s="197">
        <v>5.0822047776497216E-2</v>
      </c>
      <c r="I35" s="109">
        <v>-0.68665783865792318</v>
      </c>
      <c r="K35" s="83"/>
      <c r="L35" s="83"/>
    </row>
    <row r="36" spans="2:12" ht="12" x14ac:dyDescent="0.25">
      <c r="B36" s="106" t="s">
        <v>122</v>
      </c>
      <c r="C36" s="150">
        <v>0</v>
      </c>
      <c r="D36" s="150">
        <v>0</v>
      </c>
      <c r="E36" s="150">
        <v>0</v>
      </c>
      <c r="F36" s="150">
        <v>0</v>
      </c>
      <c r="G36" s="151">
        <v>0</v>
      </c>
      <c r="H36" s="197">
        <v>0</v>
      </c>
      <c r="I36" s="109" t="s">
        <v>58</v>
      </c>
      <c r="K36" s="83"/>
      <c r="L36" s="83"/>
    </row>
    <row r="37" spans="2:12" ht="12" x14ac:dyDescent="0.25">
      <c r="B37" s="106" t="s">
        <v>123</v>
      </c>
      <c r="C37" s="150">
        <v>1.3217709999999999E-2</v>
      </c>
      <c r="D37" s="150">
        <v>1.9239999999999999E-5</v>
      </c>
      <c r="E37" s="150">
        <v>2.5380299999999998E-2</v>
      </c>
      <c r="F37" s="150">
        <v>2.6073099999999998E-3</v>
      </c>
      <c r="G37" s="151">
        <v>1.28685E-3</v>
      </c>
      <c r="H37" s="197">
        <v>6.1080817433477083E-6</v>
      </c>
      <c r="I37" s="109">
        <v>-0.50644534021654497</v>
      </c>
      <c r="K37" s="83"/>
      <c r="L37" s="83"/>
    </row>
    <row r="38" spans="2:12" ht="12" x14ac:dyDescent="0.25">
      <c r="B38" s="110" t="s">
        <v>222</v>
      </c>
      <c r="C38" s="152">
        <v>137.83901936000001</v>
      </c>
      <c r="D38" s="152">
        <v>117.51966272000001</v>
      </c>
      <c r="E38" s="152">
        <v>115.94478232</v>
      </c>
      <c r="F38" s="152">
        <v>129.00735025</v>
      </c>
      <c r="G38" s="152">
        <v>210.67989167000002</v>
      </c>
      <c r="H38" s="198">
        <v>1</v>
      </c>
      <c r="I38" s="112">
        <v>0.63308440380899933</v>
      </c>
      <c r="K38" s="83"/>
      <c r="L38" s="83"/>
    </row>
    <row r="39" spans="2:12" ht="15" customHeight="1" x14ac:dyDescent="0.25">
      <c r="B39" s="331" t="s">
        <v>125</v>
      </c>
      <c r="C39" s="331"/>
      <c r="D39" s="331"/>
      <c r="E39" s="331"/>
      <c r="F39" s="331"/>
      <c r="G39" s="331"/>
      <c r="H39" s="331"/>
      <c r="I39" s="331"/>
    </row>
    <row r="40" spans="2:12" ht="10.15" customHeight="1" x14ac:dyDescent="0.25">
      <c r="B40" s="320" t="s">
        <v>126</v>
      </c>
      <c r="C40" s="320"/>
      <c r="D40" s="320"/>
      <c r="E40" s="320"/>
      <c r="F40" s="320"/>
      <c r="G40" s="320"/>
      <c r="H40" s="320"/>
      <c r="I40" s="320"/>
    </row>
    <row r="41" spans="2:12" x14ac:dyDescent="0.25">
      <c r="B41" s="104"/>
      <c r="C41" s="104"/>
      <c r="D41" s="104"/>
      <c r="E41" s="104"/>
      <c r="F41" s="104"/>
      <c r="G41" s="104"/>
      <c r="H41" s="104"/>
      <c r="I41" s="104"/>
    </row>
    <row r="42" spans="2:12" ht="12.75" x14ac:dyDescent="0.25">
      <c r="B42" s="206" t="s">
        <v>170</v>
      </c>
    </row>
    <row r="43" spans="2:12" ht="12" x14ac:dyDescent="0.25">
      <c r="B43" s="358" t="s">
        <v>82</v>
      </c>
      <c r="C43" s="335" t="s">
        <v>128</v>
      </c>
      <c r="D43" s="337">
        <v>2021</v>
      </c>
      <c r="E43" s="338"/>
      <c r="F43" s="338"/>
      <c r="G43" s="339"/>
      <c r="H43" s="337">
        <v>2022</v>
      </c>
      <c r="I43" s="338"/>
      <c r="J43" s="338"/>
      <c r="K43" s="339"/>
    </row>
    <row r="44" spans="2:12" ht="14.25" x14ac:dyDescent="0.25">
      <c r="B44" s="359"/>
      <c r="C44" s="336"/>
      <c r="D44" s="114" t="s">
        <v>129</v>
      </c>
      <c r="E44" s="114" t="s">
        <v>130</v>
      </c>
      <c r="F44" s="114" t="s">
        <v>72</v>
      </c>
      <c r="G44" s="114" t="s">
        <v>71</v>
      </c>
      <c r="H44" s="114" t="s">
        <v>129</v>
      </c>
      <c r="I44" s="114" t="s">
        <v>130</v>
      </c>
      <c r="J44" s="114" t="s">
        <v>72</v>
      </c>
      <c r="K44" s="114" t="s">
        <v>71</v>
      </c>
    </row>
    <row r="45" spans="2:12" ht="12" x14ac:dyDescent="0.25">
      <c r="B45" s="340" t="s">
        <v>131</v>
      </c>
      <c r="C45" s="199" t="s">
        <v>223</v>
      </c>
      <c r="D45" s="116">
        <v>32</v>
      </c>
      <c r="E45" s="116">
        <v>0</v>
      </c>
      <c r="F45" s="116">
        <v>2</v>
      </c>
      <c r="G45" s="116">
        <v>97</v>
      </c>
      <c r="H45" s="117">
        <v>32</v>
      </c>
      <c r="I45" s="117">
        <v>8</v>
      </c>
      <c r="J45" s="117">
        <v>2</v>
      </c>
      <c r="K45" s="117">
        <v>56.14</v>
      </c>
    </row>
    <row r="46" spans="2:12" ht="12" x14ac:dyDescent="0.25">
      <c r="B46" s="340"/>
      <c r="C46" s="199" t="s">
        <v>224</v>
      </c>
      <c r="D46" s="116">
        <v>0</v>
      </c>
      <c r="E46" s="116">
        <v>0</v>
      </c>
      <c r="F46" s="116">
        <v>0</v>
      </c>
      <c r="G46" s="116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2:12" ht="12" x14ac:dyDescent="0.25">
      <c r="B47" s="341" t="s">
        <v>135</v>
      </c>
      <c r="C47" s="341"/>
      <c r="D47" s="118">
        <v>32</v>
      </c>
      <c r="E47" s="118">
        <v>0</v>
      </c>
      <c r="F47" s="118">
        <v>2</v>
      </c>
      <c r="G47" s="118">
        <v>97</v>
      </c>
      <c r="H47" s="118">
        <v>32</v>
      </c>
      <c r="I47" s="118">
        <v>8</v>
      </c>
      <c r="J47" s="118">
        <v>2</v>
      </c>
      <c r="K47" s="118">
        <v>56.14</v>
      </c>
    </row>
    <row r="48" spans="2:12" ht="12" x14ac:dyDescent="0.25">
      <c r="B48" s="340" t="s">
        <v>136</v>
      </c>
      <c r="C48" s="199" t="s">
        <v>223</v>
      </c>
      <c r="D48" s="116">
        <v>11</v>
      </c>
      <c r="E48" s="116">
        <v>0</v>
      </c>
      <c r="F48" s="116">
        <v>0</v>
      </c>
      <c r="G48" s="116">
        <v>0</v>
      </c>
      <c r="H48" s="117">
        <v>38</v>
      </c>
      <c r="I48" s="117">
        <v>10</v>
      </c>
      <c r="J48" s="117">
        <v>139</v>
      </c>
      <c r="K48" s="117">
        <v>3187.9690000000001</v>
      </c>
    </row>
    <row r="49" spans="2:13" ht="12" x14ac:dyDescent="0.25">
      <c r="B49" s="340"/>
      <c r="C49" s="199" t="s">
        <v>224</v>
      </c>
      <c r="D49" s="116">
        <v>0</v>
      </c>
      <c r="E49" s="116">
        <v>0</v>
      </c>
      <c r="F49" s="116">
        <v>0</v>
      </c>
      <c r="G49" s="116">
        <v>0</v>
      </c>
      <c r="H49" s="117">
        <v>14</v>
      </c>
      <c r="I49" s="117">
        <v>0</v>
      </c>
      <c r="J49" s="117">
        <v>0</v>
      </c>
      <c r="K49" s="117">
        <v>0</v>
      </c>
    </row>
    <row r="50" spans="2:13" ht="12" x14ac:dyDescent="0.25">
      <c r="B50" s="341" t="s">
        <v>137</v>
      </c>
      <c r="C50" s="341"/>
      <c r="D50" s="118">
        <v>11</v>
      </c>
      <c r="E50" s="118">
        <v>0</v>
      </c>
      <c r="F50" s="118">
        <v>0</v>
      </c>
      <c r="G50" s="118">
        <v>0</v>
      </c>
      <c r="H50" s="118">
        <v>52</v>
      </c>
      <c r="I50" s="118">
        <v>10</v>
      </c>
      <c r="J50" s="118">
        <v>139</v>
      </c>
      <c r="K50" s="118">
        <v>3187.9690000000001</v>
      </c>
    </row>
    <row r="51" spans="2:13" ht="12" x14ac:dyDescent="0.25">
      <c r="B51" s="342" t="s">
        <v>225</v>
      </c>
      <c r="C51" s="343"/>
      <c r="D51" s="119">
        <v>43</v>
      </c>
      <c r="E51" s="119">
        <v>0</v>
      </c>
      <c r="F51" s="119">
        <v>2</v>
      </c>
      <c r="G51" s="119">
        <v>97</v>
      </c>
      <c r="H51" s="119">
        <v>84</v>
      </c>
      <c r="I51" s="119">
        <v>18</v>
      </c>
      <c r="J51" s="119">
        <v>141</v>
      </c>
      <c r="K51" s="119">
        <v>3244.1089999999999</v>
      </c>
    </row>
    <row r="52" spans="2:13" ht="11.25" customHeight="1" x14ac:dyDescent="0.25">
      <c r="B52" s="344" t="s">
        <v>174</v>
      </c>
      <c r="C52" s="344"/>
      <c r="D52" s="344"/>
      <c r="E52" s="344"/>
      <c r="F52" s="344"/>
      <c r="G52" s="344"/>
      <c r="H52" s="344"/>
      <c r="I52" s="344"/>
      <c r="J52" s="344"/>
      <c r="K52" s="344"/>
      <c r="L52" s="163"/>
      <c r="M52" s="163"/>
    </row>
    <row r="53" spans="2:13" x14ac:dyDescent="0.25">
      <c r="B53" s="332" t="s">
        <v>55</v>
      </c>
      <c r="C53" s="332"/>
      <c r="D53" s="332"/>
      <c r="E53" s="332"/>
      <c r="F53" s="332"/>
      <c r="G53" s="332"/>
      <c r="H53" s="332"/>
      <c r="I53" s="332"/>
      <c r="J53" s="332"/>
      <c r="K53" s="332"/>
      <c r="L53" s="163"/>
    </row>
    <row r="54" spans="2:13" x14ac:dyDescent="0.25">
      <c r="B54" s="332" t="s">
        <v>54</v>
      </c>
      <c r="C54" s="332"/>
      <c r="D54" s="332"/>
      <c r="E54" s="332"/>
      <c r="F54" s="332"/>
      <c r="G54" s="332"/>
      <c r="H54" s="332"/>
      <c r="I54" s="332"/>
      <c r="J54" s="332"/>
      <c r="K54" s="332"/>
    </row>
    <row r="55" spans="2:13" x14ac:dyDescent="0.25">
      <c r="B55" s="347" t="s">
        <v>140</v>
      </c>
      <c r="C55" s="347"/>
      <c r="D55" s="347"/>
      <c r="E55" s="347"/>
      <c r="F55" s="347"/>
      <c r="G55" s="347"/>
      <c r="H55" s="347"/>
      <c r="I55" s="347"/>
      <c r="J55" s="347"/>
      <c r="K55" s="347"/>
    </row>
  </sheetData>
  <mergeCells count="25">
    <mergeCell ref="B53:K53"/>
    <mergeCell ref="B54:K54"/>
    <mergeCell ref="B55:K55"/>
    <mergeCell ref="B8:C8"/>
    <mergeCell ref="B12:C12"/>
    <mergeCell ref="B22:C22"/>
    <mergeCell ref="B27:C27"/>
    <mergeCell ref="B45:B46"/>
    <mergeCell ref="B47:C47"/>
    <mergeCell ref="B48:B49"/>
    <mergeCell ref="B50:C50"/>
    <mergeCell ref="B51:C51"/>
    <mergeCell ref="B52:K52"/>
    <mergeCell ref="B39:I39"/>
    <mergeCell ref="B40:I40"/>
    <mergeCell ref="B43:B44"/>
    <mergeCell ref="C43:C44"/>
    <mergeCell ref="D43:G43"/>
    <mergeCell ref="H43:K43"/>
    <mergeCell ref="B6:B7"/>
    <mergeCell ref="B9:B11"/>
    <mergeCell ref="B14:J14"/>
    <mergeCell ref="B18:B21"/>
    <mergeCell ref="B23:B26"/>
    <mergeCell ref="B29:K29"/>
  </mergeCells>
  <pageMargins left="0.7" right="0.7" top="0.75" bottom="0.75" header="0.3" footer="0.3"/>
  <pageSetup scale="72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CC"/>
    <pageSetUpPr fitToPage="1"/>
  </sheetPr>
  <dimension ref="A2:N53"/>
  <sheetViews>
    <sheetView topLeftCell="A19" zoomScaleNormal="100" workbookViewId="0">
      <selection activeCell="D27" sqref="D27"/>
    </sheetView>
  </sheetViews>
  <sheetFormatPr baseColWidth="10" defaultColWidth="11.42578125" defaultRowHeight="11.25" x14ac:dyDescent="0.25"/>
  <cols>
    <col min="1" max="1" width="10.28515625" style="204" customWidth="1"/>
    <col min="2" max="2" width="47.42578125" style="204" bestFit="1" customWidth="1"/>
    <col min="3" max="3" width="28.140625" style="204" customWidth="1"/>
    <col min="4" max="4" width="27.5703125" style="204" customWidth="1"/>
    <col min="5" max="5" width="9" style="204" bestFit="1" customWidth="1"/>
    <col min="6" max="6" width="9.7109375" style="204" bestFit="1" customWidth="1"/>
    <col min="7" max="7" width="13.85546875" style="204" customWidth="1"/>
    <col min="8" max="8" width="15.85546875" style="204" customWidth="1"/>
    <col min="9" max="9" width="12.7109375" style="204" customWidth="1"/>
    <col min="10" max="10" width="13.7109375" style="204" customWidth="1"/>
    <col min="11" max="11" width="14.7109375" style="204" customWidth="1"/>
    <col min="12" max="16384" width="11.42578125" style="204"/>
  </cols>
  <sheetData>
    <row r="2" spans="2:13" ht="15" x14ac:dyDescent="0.25">
      <c r="B2" s="203" t="s">
        <v>226</v>
      </c>
    </row>
    <row r="3" spans="2:13" x14ac:dyDescent="0.25">
      <c r="B3" s="205"/>
    </row>
    <row r="4" spans="2:13" ht="12.75" x14ac:dyDescent="0.25">
      <c r="B4" s="206" t="s">
        <v>80</v>
      </c>
    </row>
    <row r="5" spans="2:13" ht="24" x14ac:dyDescent="0.25"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2:13" ht="12" x14ac:dyDescent="0.25">
      <c r="B6" s="327" t="s">
        <v>178</v>
      </c>
      <c r="C6" s="79" t="s">
        <v>21</v>
      </c>
      <c r="D6" s="136">
        <v>1397</v>
      </c>
      <c r="E6" s="136">
        <v>1098</v>
      </c>
      <c r="F6" s="136">
        <v>1252</v>
      </c>
      <c r="G6" s="136">
        <v>1723</v>
      </c>
      <c r="H6" s="136">
        <v>3191</v>
      </c>
      <c r="I6" s="186">
        <f>H6/$H$9</f>
        <v>0.99906073888541014</v>
      </c>
      <c r="J6" s="175">
        <f t="shared" ref="J6:J15" si="0">+IF(G6=0,"-",(H6/G6-1))</f>
        <v>0.85200232153221123</v>
      </c>
      <c r="K6" s="210"/>
      <c r="L6" s="83"/>
      <c r="M6" s="83"/>
    </row>
    <row r="7" spans="2:13" ht="12" x14ac:dyDescent="0.25">
      <c r="B7" s="328"/>
      <c r="C7" s="79" t="s">
        <v>20</v>
      </c>
      <c r="D7" s="136">
        <v>2</v>
      </c>
      <c r="E7" s="136">
        <v>5</v>
      </c>
      <c r="F7" s="136">
        <v>0</v>
      </c>
      <c r="G7" s="136">
        <v>0</v>
      </c>
      <c r="H7" s="136">
        <v>2</v>
      </c>
      <c r="I7" s="186">
        <f t="shared" ref="I7:I9" si="1">H7/$H$9</f>
        <v>6.2617407639323729E-4</v>
      </c>
      <c r="J7" s="175" t="str">
        <f t="shared" si="0"/>
        <v>-</v>
      </c>
      <c r="K7" s="210"/>
      <c r="L7" s="83"/>
      <c r="M7" s="83"/>
    </row>
    <row r="8" spans="2:13" ht="12" x14ac:dyDescent="0.25">
      <c r="B8" s="329"/>
      <c r="C8" s="79" t="s">
        <v>19</v>
      </c>
      <c r="D8" s="136">
        <v>13</v>
      </c>
      <c r="E8" s="136">
        <v>2</v>
      </c>
      <c r="F8" s="136">
        <v>0</v>
      </c>
      <c r="G8" s="136">
        <v>0</v>
      </c>
      <c r="H8" s="136">
        <v>1</v>
      </c>
      <c r="I8" s="186">
        <f t="shared" si="1"/>
        <v>3.1308703819661864E-4</v>
      </c>
      <c r="J8" s="175" t="str">
        <f t="shared" si="0"/>
        <v>-</v>
      </c>
      <c r="K8" s="210"/>
      <c r="L8" s="83"/>
      <c r="M8" s="83"/>
    </row>
    <row r="9" spans="2:13" ht="12" x14ac:dyDescent="0.25">
      <c r="B9" s="324" t="s">
        <v>86</v>
      </c>
      <c r="C9" s="325"/>
      <c r="D9" s="138">
        <v>1412</v>
      </c>
      <c r="E9" s="138">
        <v>1105</v>
      </c>
      <c r="F9" s="138">
        <v>1252</v>
      </c>
      <c r="G9" s="138">
        <v>1723</v>
      </c>
      <c r="H9" s="138">
        <v>3194</v>
      </c>
      <c r="I9" s="188">
        <f t="shared" si="1"/>
        <v>1</v>
      </c>
      <c r="J9" s="176">
        <f t="shared" si="0"/>
        <v>0.85374347069065593</v>
      </c>
      <c r="K9" s="210"/>
      <c r="L9" s="83"/>
      <c r="M9" s="83"/>
    </row>
    <row r="10" spans="2:13" ht="12" x14ac:dyDescent="0.25">
      <c r="B10" s="327" t="s">
        <v>179</v>
      </c>
      <c r="C10" s="79" t="s">
        <v>40</v>
      </c>
      <c r="D10" s="136">
        <v>75</v>
      </c>
      <c r="E10" s="136">
        <v>63</v>
      </c>
      <c r="F10" s="136">
        <v>76</v>
      </c>
      <c r="G10" s="136">
        <v>442</v>
      </c>
      <c r="H10" s="136">
        <v>1007</v>
      </c>
      <c r="I10" s="186">
        <f>H10/$H$14</f>
        <v>0.90802524797114514</v>
      </c>
      <c r="J10" s="175">
        <f t="shared" si="0"/>
        <v>1.2782805429864252</v>
      </c>
      <c r="K10" s="210"/>
      <c r="L10" s="83"/>
      <c r="M10" s="83"/>
    </row>
    <row r="11" spans="2:13" ht="12" x14ac:dyDescent="0.25">
      <c r="B11" s="328"/>
      <c r="C11" s="79" t="s">
        <v>88</v>
      </c>
      <c r="D11" s="136">
        <v>24</v>
      </c>
      <c r="E11" s="136">
        <v>27</v>
      </c>
      <c r="F11" s="136">
        <v>20</v>
      </c>
      <c r="G11" s="136">
        <v>69</v>
      </c>
      <c r="H11" s="136">
        <v>96</v>
      </c>
      <c r="I11" s="186">
        <f t="shared" ref="I11:I14" si="2">H11/$H$14</f>
        <v>8.6564472497745723E-2</v>
      </c>
      <c r="J11" s="175">
        <f t="shared" si="0"/>
        <v>0.39130434782608692</v>
      </c>
      <c r="K11" s="210"/>
      <c r="L11" s="83"/>
      <c r="M11" s="83"/>
    </row>
    <row r="12" spans="2:13" ht="12" x14ac:dyDescent="0.25">
      <c r="B12" s="328"/>
      <c r="C12" s="79" t="s">
        <v>89</v>
      </c>
      <c r="D12" s="136">
        <v>3</v>
      </c>
      <c r="E12" s="136">
        <v>0</v>
      </c>
      <c r="F12" s="136">
        <v>0</v>
      </c>
      <c r="G12" s="136">
        <v>1</v>
      </c>
      <c r="H12" s="136">
        <v>3</v>
      </c>
      <c r="I12" s="186">
        <f t="shared" si="2"/>
        <v>2.7051397655545538E-3</v>
      </c>
      <c r="J12" s="175">
        <f t="shared" si="0"/>
        <v>2</v>
      </c>
      <c r="K12" s="210"/>
      <c r="L12" s="83"/>
      <c r="M12" s="83"/>
    </row>
    <row r="13" spans="2:13" ht="12" x14ac:dyDescent="0.25">
      <c r="B13" s="329"/>
      <c r="C13" s="79" t="s">
        <v>38</v>
      </c>
      <c r="D13" s="136">
        <v>0</v>
      </c>
      <c r="E13" s="136">
        <v>0</v>
      </c>
      <c r="F13" s="136">
        <v>0</v>
      </c>
      <c r="G13" s="136">
        <v>0</v>
      </c>
      <c r="H13" s="136">
        <v>3</v>
      </c>
      <c r="I13" s="186">
        <f t="shared" si="2"/>
        <v>2.7051397655545538E-3</v>
      </c>
      <c r="J13" s="175" t="str">
        <f t="shared" si="0"/>
        <v>-</v>
      </c>
      <c r="K13" s="210"/>
      <c r="L13" s="83"/>
      <c r="M13" s="83"/>
    </row>
    <row r="14" spans="2:13" ht="12" x14ac:dyDescent="0.25">
      <c r="B14" s="324" t="s">
        <v>91</v>
      </c>
      <c r="C14" s="325"/>
      <c r="D14" s="138">
        <v>102</v>
      </c>
      <c r="E14" s="138">
        <v>90</v>
      </c>
      <c r="F14" s="138">
        <v>96</v>
      </c>
      <c r="G14" s="138">
        <v>512</v>
      </c>
      <c r="H14" s="138">
        <v>1109</v>
      </c>
      <c r="I14" s="188">
        <f t="shared" si="2"/>
        <v>1</v>
      </c>
      <c r="J14" s="176">
        <f t="shared" si="0"/>
        <v>1.166015625</v>
      </c>
      <c r="K14" s="210"/>
      <c r="L14" s="83"/>
      <c r="M14" s="83"/>
    </row>
    <row r="15" spans="2:13" ht="12" x14ac:dyDescent="0.25">
      <c r="B15" s="87" t="s">
        <v>227</v>
      </c>
      <c r="C15" s="88"/>
      <c r="D15" s="139">
        <v>1514</v>
      </c>
      <c r="E15" s="139">
        <v>1195</v>
      </c>
      <c r="F15" s="139">
        <v>1348</v>
      </c>
      <c r="G15" s="139">
        <v>2235</v>
      </c>
      <c r="H15" s="139">
        <v>4303</v>
      </c>
      <c r="I15" s="208"/>
      <c r="J15" s="178">
        <f t="shared" si="0"/>
        <v>0.92527964205816549</v>
      </c>
      <c r="K15" s="210"/>
      <c r="L15" s="83"/>
      <c r="M15" s="83"/>
    </row>
    <row r="16" spans="2:13" ht="15" customHeight="1" x14ac:dyDescent="0.25">
      <c r="B16" s="331" t="s">
        <v>93</v>
      </c>
      <c r="C16" s="331"/>
      <c r="D16" s="331"/>
      <c r="E16" s="331"/>
      <c r="F16" s="331"/>
      <c r="G16" s="331"/>
      <c r="H16" s="331"/>
      <c r="I16" s="331"/>
      <c r="J16" s="331"/>
    </row>
    <row r="17" spans="1:14" ht="15" customHeight="1" x14ac:dyDescent="0.25">
      <c r="B17" s="211"/>
      <c r="C17" s="211"/>
      <c r="D17" s="211"/>
      <c r="E17" s="211"/>
      <c r="F17" s="211"/>
      <c r="G17" s="211"/>
      <c r="H17" s="211"/>
      <c r="I17" s="211"/>
      <c r="J17" s="211"/>
    </row>
    <row r="18" spans="1:14" ht="12.75" x14ac:dyDescent="0.25">
      <c r="B18" s="206" t="s">
        <v>94</v>
      </c>
    </row>
    <row r="19" spans="1:14" ht="24" x14ac:dyDescent="0.25">
      <c r="A19" s="207"/>
      <c r="B19" s="90" t="s">
        <v>95</v>
      </c>
      <c r="C19" s="90" t="s">
        <v>215</v>
      </c>
      <c r="D19" s="90" t="s">
        <v>97</v>
      </c>
      <c r="E19" s="77">
        <v>2018</v>
      </c>
      <c r="F19" s="77">
        <v>2019</v>
      </c>
      <c r="G19" s="77">
        <v>2020</v>
      </c>
      <c r="H19" s="77">
        <v>2021</v>
      </c>
      <c r="I19" s="77">
        <v>2022</v>
      </c>
      <c r="J19" s="78" t="s">
        <v>83</v>
      </c>
      <c r="K19" s="78" t="s">
        <v>84</v>
      </c>
    </row>
    <row r="20" spans="1:14" ht="24" x14ac:dyDescent="0.25">
      <c r="B20" s="327" t="s">
        <v>98</v>
      </c>
      <c r="C20" s="91" t="s">
        <v>155</v>
      </c>
      <c r="D20" s="79" t="s">
        <v>156</v>
      </c>
      <c r="E20" s="191">
        <v>2621.2815366499999</v>
      </c>
      <c r="F20" s="191">
        <v>2567.9184961799997</v>
      </c>
      <c r="G20" s="191">
        <v>2991.4372613200007</v>
      </c>
      <c r="H20" s="191">
        <v>3773.8801077400003</v>
      </c>
      <c r="I20" s="209">
        <v>2764.7591123799998</v>
      </c>
      <c r="J20" s="192">
        <f>I20/$I$24</f>
        <v>0.8768528482932284</v>
      </c>
      <c r="K20" s="94">
        <f t="shared" ref="K20:K30" si="3">+IF(H20=0,"-",(I20/H20-1))</f>
        <v>-0.26739614575734783</v>
      </c>
      <c r="L20" s="83"/>
      <c r="M20" s="83"/>
      <c r="N20" s="83"/>
    </row>
    <row r="21" spans="1:14" ht="24" x14ac:dyDescent="0.25">
      <c r="B21" s="328"/>
      <c r="C21" s="91" t="s">
        <v>216</v>
      </c>
      <c r="D21" s="79" t="s">
        <v>217</v>
      </c>
      <c r="E21" s="191">
        <v>97.123452069999999</v>
      </c>
      <c r="F21" s="191">
        <v>153.18932616000001</v>
      </c>
      <c r="G21" s="191">
        <v>299.15097944000001</v>
      </c>
      <c r="H21" s="191">
        <v>342.24348924000003</v>
      </c>
      <c r="I21" s="209">
        <v>173.4202051</v>
      </c>
      <c r="J21" s="192">
        <f t="shared" ref="J21:J24" si="4">I21/$I$24</f>
        <v>5.500081367400899E-2</v>
      </c>
      <c r="K21" s="94">
        <f t="shared" si="3"/>
        <v>-0.49328413672644567</v>
      </c>
      <c r="L21" s="83"/>
      <c r="M21" s="83"/>
      <c r="N21" s="83"/>
    </row>
    <row r="22" spans="1:14" ht="12" x14ac:dyDescent="0.25">
      <c r="B22" s="328"/>
      <c r="C22" s="91" t="s">
        <v>228</v>
      </c>
      <c r="D22" s="79" t="s">
        <v>229</v>
      </c>
      <c r="E22" s="191">
        <v>19.26560357</v>
      </c>
      <c r="F22" s="191">
        <v>27.814932330000001</v>
      </c>
      <c r="G22" s="191">
        <v>39.253443859999997</v>
      </c>
      <c r="H22" s="191">
        <v>71.975158009999987</v>
      </c>
      <c r="I22" s="209">
        <v>73.358138850000003</v>
      </c>
      <c r="J22" s="192">
        <f t="shared" si="4"/>
        <v>2.3265785691086872E-2</v>
      </c>
      <c r="K22" s="94">
        <f t="shared" si="3"/>
        <v>1.9214696823699473E-2</v>
      </c>
      <c r="L22" s="83"/>
      <c r="M22" s="83"/>
      <c r="N22" s="83"/>
    </row>
    <row r="23" spans="1:14" ht="12" x14ac:dyDescent="0.25">
      <c r="B23" s="329"/>
      <c r="C23" s="95" t="s">
        <v>105</v>
      </c>
      <c r="D23" s="96"/>
      <c r="E23" s="191">
        <v>74.151031669999995</v>
      </c>
      <c r="F23" s="191">
        <v>47.688327350000009</v>
      </c>
      <c r="G23" s="191">
        <v>38.696103299999962</v>
      </c>
      <c r="H23" s="191">
        <v>54.525953600000001</v>
      </c>
      <c r="I23" s="209">
        <v>141.51053543000009</v>
      </c>
      <c r="J23" s="192">
        <f t="shared" si="4"/>
        <v>4.4880552341675685E-2</v>
      </c>
      <c r="K23" s="94">
        <f t="shared" si="3"/>
        <v>1.59528767654602</v>
      </c>
      <c r="L23" s="83"/>
      <c r="M23" s="83"/>
      <c r="N23" s="83"/>
    </row>
    <row r="24" spans="1:14" ht="15" customHeight="1" x14ac:dyDescent="0.25">
      <c r="B24" s="324" t="s">
        <v>106</v>
      </c>
      <c r="C24" s="330"/>
      <c r="D24" s="180"/>
      <c r="E24" s="193">
        <v>2811.8216239600001</v>
      </c>
      <c r="F24" s="193">
        <v>2796.6110820199992</v>
      </c>
      <c r="G24" s="193">
        <v>3368.5377879200005</v>
      </c>
      <c r="H24" s="193">
        <v>4242.6247085900004</v>
      </c>
      <c r="I24" s="193">
        <v>3153.0479917600001</v>
      </c>
      <c r="J24" s="194">
        <f t="shared" si="4"/>
        <v>1</v>
      </c>
      <c r="K24" s="99">
        <f t="shared" si="3"/>
        <v>-0.25681666224776967</v>
      </c>
      <c r="L24" s="83"/>
      <c r="M24" s="83"/>
      <c r="N24" s="83"/>
    </row>
    <row r="25" spans="1:14" ht="24" x14ac:dyDescent="0.25">
      <c r="B25" s="327" t="s">
        <v>107</v>
      </c>
      <c r="C25" s="91" t="s">
        <v>200</v>
      </c>
      <c r="D25" s="79" t="s">
        <v>201</v>
      </c>
      <c r="E25" s="191">
        <v>38.823909280000002</v>
      </c>
      <c r="F25" s="191">
        <v>35.264264960000006</v>
      </c>
      <c r="G25" s="191">
        <v>18.513445870000002</v>
      </c>
      <c r="H25" s="191">
        <v>37.114383789999991</v>
      </c>
      <c r="I25" s="209">
        <v>100.94818411000001</v>
      </c>
      <c r="J25" s="192">
        <f>I25/$I$29</f>
        <v>0.1710750406173431</v>
      </c>
      <c r="K25" s="94">
        <f t="shared" si="3"/>
        <v>1.7199207908498066</v>
      </c>
      <c r="L25" s="83"/>
      <c r="M25" s="83"/>
      <c r="N25" s="83"/>
    </row>
    <row r="26" spans="1:14" ht="64.5" x14ac:dyDescent="0.25">
      <c r="B26" s="328"/>
      <c r="C26" s="91" t="s">
        <v>163</v>
      </c>
      <c r="D26" s="142" t="s">
        <v>164</v>
      </c>
      <c r="E26" s="191">
        <v>0</v>
      </c>
      <c r="F26" s="191">
        <v>0</v>
      </c>
      <c r="G26" s="191">
        <v>0</v>
      </c>
      <c r="H26" s="191">
        <v>1.32564649</v>
      </c>
      <c r="I26" s="209">
        <v>89.764896140000005</v>
      </c>
      <c r="J26" s="192">
        <f t="shared" ref="J26:J29" si="5">I26/$I$29</f>
        <v>0.15212292710910544</v>
      </c>
      <c r="K26" s="94">
        <f t="shared" si="3"/>
        <v>66.714052590295026</v>
      </c>
      <c r="L26" s="83"/>
      <c r="M26" s="83"/>
      <c r="N26" s="83"/>
    </row>
    <row r="27" spans="1:14" ht="64.5" x14ac:dyDescent="0.25">
      <c r="B27" s="328"/>
      <c r="C27" s="91" t="s">
        <v>230</v>
      </c>
      <c r="D27" s="79" t="s">
        <v>235</v>
      </c>
      <c r="E27" s="191">
        <v>0</v>
      </c>
      <c r="F27" s="191">
        <v>0</v>
      </c>
      <c r="G27" s="191">
        <v>0</v>
      </c>
      <c r="H27" s="191">
        <v>20.934509899999998</v>
      </c>
      <c r="I27" s="209">
        <v>58.492352520000004</v>
      </c>
      <c r="J27" s="192">
        <f t="shared" si="5"/>
        <v>9.9125919612967975E-2</v>
      </c>
      <c r="K27" s="94">
        <f t="shared" si="3"/>
        <v>1.794063620280884</v>
      </c>
      <c r="L27" s="83"/>
      <c r="M27" s="83"/>
      <c r="N27" s="83"/>
    </row>
    <row r="28" spans="1:14" ht="12" x14ac:dyDescent="0.25">
      <c r="B28" s="329"/>
      <c r="C28" s="95" t="s">
        <v>105</v>
      </c>
      <c r="D28" s="96"/>
      <c r="E28" s="191">
        <v>28.824496320000002</v>
      </c>
      <c r="F28" s="191">
        <v>117.81661082999999</v>
      </c>
      <c r="G28" s="191">
        <v>70.214718770000005</v>
      </c>
      <c r="H28" s="191">
        <v>177.28079046999997</v>
      </c>
      <c r="I28" s="209">
        <v>340.87587742999983</v>
      </c>
      <c r="J28" s="192">
        <f t="shared" si="5"/>
        <v>0.5776761126605835</v>
      </c>
      <c r="K28" s="94">
        <f t="shared" si="3"/>
        <v>0.92280210690782072</v>
      </c>
      <c r="L28" s="83"/>
      <c r="M28" s="83"/>
      <c r="N28" s="83"/>
    </row>
    <row r="29" spans="1:14" ht="15" customHeight="1" x14ac:dyDescent="0.25">
      <c r="B29" s="324" t="s">
        <v>114</v>
      </c>
      <c r="C29" s="330"/>
      <c r="D29" s="180"/>
      <c r="E29" s="193">
        <v>67.648405600000004</v>
      </c>
      <c r="F29" s="193">
        <v>153.08087578999999</v>
      </c>
      <c r="G29" s="193">
        <v>88.728164640000003</v>
      </c>
      <c r="H29" s="193">
        <v>236.65533064999994</v>
      </c>
      <c r="I29" s="193">
        <v>590.08131019999985</v>
      </c>
      <c r="J29" s="194">
        <f t="shared" si="5"/>
        <v>1</v>
      </c>
      <c r="K29" s="99">
        <f t="shared" si="3"/>
        <v>1.4934207422215104</v>
      </c>
      <c r="L29" s="83"/>
      <c r="M29" s="83"/>
      <c r="N29" s="83"/>
    </row>
    <row r="30" spans="1:14" ht="12" x14ac:dyDescent="0.25">
      <c r="B30" s="87" t="s">
        <v>231</v>
      </c>
      <c r="C30" s="100"/>
      <c r="D30" s="88"/>
      <c r="E30" s="195">
        <v>2879.4700295600001</v>
      </c>
      <c r="F30" s="195">
        <v>2949.6919578099996</v>
      </c>
      <c r="G30" s="195">
        <v>3457.2659525600006</v>
      </c>
      <c r="H30" s="195">
        <v>4479.2800392400004</v>
      </c>
      <c r="I30" s="195">
        <v>3743.1293019600002</v>
      </c>
      <c r="J30" s="196"/>
      <c r="K30" s="103">
        <f t="shared" si="3"/>
        <v>-0.16434577227390834</v>
      </c>
      <c r="M30" s="83"/>
      <c r="N30" s="83"/>
    </row>
    <row r="31" spans="1:14" ht="11.25" customHeight="1" x14ac:dyDescent="0.25">
      <c r="B31" s="331" t="s">
        <v>116</v>
      </c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4" x14ac:dyDescent="0.25">
      <c r="E32" s="212"/>
      <c r="F32" s="212"/>
      <c r="G32" s="212"/>
      <c r="H32" s="212"/>
      <c r="I32" s="212"/>
    </row>
    <row r="33" spans="1:12" ht="12.75" x14ac:dyDescent="0.25">
      <c r="B33" s="206" t="s">
        <v>117</v>
      </c>
    </row>
    <row r="34" spans="1:12" ht="21" customHeight="1" x14ac:dyDescent="0.25">
      <c r="A34" s="207"/>
      <c r="B34" s="90" t="s">
        <v>118</v>
      </c>
      <c r="C34" s="77">
        <v>2018</v>
      </c>
      <c r="D34" s="77">
        <v>2019</v>
      </c>
      <c r="E34" s="77">
        <v>2020</v>
      </c>
      <c r="F34" s="77">
        <v>2021</v>
      </c>
      <c r="G34" s="77">
        <v>2022</v>
      </c>
      <c r="H34" s="78" t="s">
        <v>83</v>
      </c>
      <c r="I34" s="78" t="s">
        <v>84</v>
      </c>
    </row>
    <row r="35" spans="1:12" ht="12" x14ac:dyDescent="0.25">
      <c r="B35" s="106" t="s">
        <v>119</v>
      </c>
      <c r="C35" s="150">
        <v>0.50865500999999991</v>
      </c>
      <c r="D35" s="150">
        <v>5.9595530000000028E-2</v>
      </c>
      <c r="E35" s="150">
        <v>1.7318600000000442E-3</v>
      </c>
      <c r="F35" s="150">
        <v>0.11213803999999998</v>
      </c>
      <c r="G35" s="151">
        <v>1.4769055800000002</v>
      </c>
      <c r="H35" s="197">
        <f>G35/$G$40</f>
        <v>1.2498242761238553E-2</v>
      </c>
      <c r="I35" s="109">
        <f t="shared" ref="I35:I40" si="6">+IF(F35=0,"-",(G35/F35-1))</f>
        <v>12.170424416192761</v>
      </c>
      <c r="K35" s="83"/>
      <c r="L35" s="83"/>
    </row>
    <row r="36" spans="1:12" ht="12" x14ac:dyDescent="0.25">
      <c r="B36" s="106" t="s">
        <v>120</v>
      </c>
      <c r="C36" s="150">
        <v>12.4305225</v>
      </c>
      <c r="D36" s="150">
        <v>12.238960759999999</v>
      </c>
      <c r="E36" s="150">
        <v>16.579299519999999</v>
      </c>
      <c r="F36" s="150">
        <v>42.256928309999971</v>
      </c>
      <c r="G36" s="151">
        <v>112.11665282000001</v>
      </c>
      <c r="H36" s="197">
        <f t="shared" ref="H36:H40" si="7">G36/$G$40</f>
        <v>0.94878180670280965</v>
      </c>
      <c r="I36" s="109">
        <f t="shared" si="6"/>
        <v>1.6532135037715925</v>
      </c>
      <c r="K36" s="83"/>
      <c r="L36" s="83"/>
    </row>
    <row r="37" spans="1:12" ht="12" x14ac:dyDescent="0.25">
      <c r="B37" s="106" t="s">
        <v>121</v>
      </c>
      <c r="C37" s="150">
        <v>7.49940286</v>
      </c>
      <c r="D37" s="150">
        <v>8.4791647100000009</v>
      </c>
      <c r="E37" s="150">
        <v>7.3723684099999991</v>
      </c>
      <c r="F37" s="150">
        <v>4.1216028800000002</v>
      </c>
      <c r="G37" s="151">
        <v>4.5736130099999999</v>
      </c>
      <c r="H37" s="197">
        <f t="shared" si="7"/>
        <v>3.8703981127174672E-2</v>
      </c>
      <c r="I37" s="109">
        <f t="shared" si="6"/>
        <v>0.10966853021997114</v>
      </c>
      <c r="K37" s="83"/>
      <c r="L37" s="83"/>
    </row>
    <row r="38" spans="1:12" ht="12" x14ac:dyDescent="0.25">
      <c r="B38" s="106" t="s">
        <v>122</v>
      </c>
      <c r="C38" s="150">
        <v>0</v>
      </c>
      <c r="D38" s="150">
        <v>0</v>
      </c>
      <c r="E38" s="150">
        <v>0</v>
      </c>
      <c r="F38" s="150">
        <v>0</v>
      </c>
      <c r="G38" s="151">
        <v>0</v>
      </c>
      <c r="H38" s="197">
        <f t="shared" si="7"/>
        <v>0</v>
      </c>
      <c r="I38" s="109" t="str">
        <f t="shared" si="6"/>
        <v>-</v>
      </c>
      <c r="K38" s="83"/>
      <c r="L38" s="83"/>
    </row>
    <row r="39" spans="1:12" ht="12" x14ac:dyDescent="0.25">
      <c r="B39" s="106" t="s">
        <v>123</v>
      </c>
      <c r="C39" s="150">
        <v>1.5936989999999998E-2</v>
      </c>
      <c r="D39" s="150">
        <v>7.3949999999999995E-5</v>
      </c>
      <c r="E39" s="150">
        <v>7.1458999999999987E-4</v>
      </c>
      <c r="F39" s="150">
        <v>8.0778999999999996E-4</v>
      </c>
      <c r="G39" s="151">
        <v>1.8870900000000001E-3</v>
      </c>
      <c r="H39" s="197">
        <f t="shared" si="7"/>
        <v>1.5969408777171566E-5</v>
      </c>
      <c r="I39" s="109">
        <f t="shared" si="6"/>
        <v>1.336114584236002</v>
      </c>
      <c r="K39" s="83"/>
      <c r="L39" s="83"/>
    </row>
    <row r="40" spans="1:12" ht="12" x14ac:dyDescent="0.25">
      <c r="B40" s="110" t="s">
        <v>232</v>
      </c>
      <c r="C40" s="152">
        <v>20.454517360000001</v>
      </c>
      <c r="D40" s="152">
        <v>20.777794950000001</v>
      </c>
      <c r="E40" s="152">
        <v>23.95411438</v>
      </c>
      <c r="F40" s="152">
        <v>46.491477019999969</v>
      </c>
      <c r="G40" s="152">
        <v>118.16905850000001</v>
      </c>
      <c r="H40" s="198">
        <f t="shared" si="7"/>
        <v>1</v>
      </c>
      <c r="I40" s="112">
        <f t="shared" si="6"/>
        <v>1.541735949777749</v>
      </c>
      <c r="K40" s="83"/>
      <c r="L40" s="83"/>
    </row>
    <row r="41" spans="1:12" ht="15" customHeight="1" x14ac:dyDescent="0.25">
      <c r="B41" s="331" t="s">
        <v>125</v>
      </c>
      <c r="C41" s="331"/>
      <c r="D41" s="331"/>
      <c r="E41" s="331"/>
      <c r="F41" s="331"/>
      <c r="G41" s="331"/>
      <c r="H41" s="331"/>
      <c r="I41" s="331"/>
    </row>
    <row r="42" spans="1:12" ht="10.15" customHeight="1" x14ac:dyDescent="0.25">
      <c r="B42" s="320" t="s">
        <v>126</v>
      </c>
      <c r="C42" s="320"/>
      <c r="D42" s="320"/>
      <c r="E42" s="320"/>
      <c r="F42" s="320"/>
      <c r="G42" s="320"/>
      <c r="H42" s="320"/>
      <c r="I42" s="320"/>
    </row>
    <row r="43" spans="1:12" x14ac:dyDescent="0.25">
      <c r="B43" s="104"/>
      <c r="C43" s="104"/>
      <c r="D43" s="104"/>
      <c r="E43" s="104"/>
      <c r="F43" s="104"/>
      <c r="G43" s="104"/>
      <c r="H43" s="104"/>
      <c r="I43" s="104"/>
    </row>
    <row r="44" spans="1:12" ht="12.75" x14ac:dyDescent="0.25">
      <c r="B44" s="206" t="s">
        <v>170</v>
      </c>
    </row>
    <row r="45" spans="1:12" ht="12" x14ac:dyDescent="0.25">
      <c r="B45" s="358" t="s">
        <v>82</v>
      </c>
      <c r="C45" s="335" t="s">
        <v>128</v>
      </c>
      <c r="D45" s="337">
        <v>2021</v>
      </c>
      <c r="E45" s="338"/>
      <c r="F45" s="338"/>
      <c r="G45" s="339"/>
      <c r="H45" s="337">
        <v>2022</v>
      </c>
      <c r="I45" s="338"/>
      <c r="J45" s="338"/>
      <c r="K45" s="339"/>
    </row>
    <row r="46" spans="1:12" ht="14.25" x14ac:dyDescent="0.25">
      <c r="B46" s="359"/>
      <c r="C46" s="336"/>
      <c r="D46" s="114" t="s">
        <v>129</v>
      </c>
      <c r="E46" s="114" t="s">
        <v>130</v>
      </c>
      <c r="F46" s="114" t="s">
        <v>72</v>
      </c>
      <c r="G46" s="114" t="s">
        <v>71</v>
      </c>
      <c r="H46" s="114" t="s">
        <v>129</v>
      </c>
      <c r="I46" s="114" t="s">
        <v>130</v>
      </c>
      <c r="J46" s="114" t="s">
        <v>72</v>
      </c>
      <c r="K46" s="114" t="s">
        <v>71</v>
      </c>
    </row>
    <row r="47" spans="1:12" ht="12" x14ac:dyDescent="0.25">
      <c r="B47" s="213" t="s">
        <v>131</v>
      </c>
      <c r="C47" s="125" t="s">
        <v>233</v>
      </c>
      <c r="D47" s="214">
        <v>0</v>
      </c>
      <c r="E47" s="215">
        <v>0</v>
      </c>
      <c r="F47" s="215">
        <v>0</v>
      </c>
      <c r="G47" s="215">
        <v>0</v>
      </c>
      <c r="H47" s="216">
        <v>1957</v>
      </c>
      <c r="I47" s="216">
        <v>2</v>
      </c>
      <c r="J47" s="216">
        <v>0</v>
      </c>
      <c r="K47" s="216">
        <v>0</v>
      </c>
    </row>
    <row r="48" spans="1:12" ht="12" x14ac:dyDescent="0.25">
      <c r="B48" s="213" t="s">
        <v>136</v>
      </c>
      <c r="C48" s="125" t="s">
        <v>233</v>
      </c>
      <c r="D48" s="214">
        <v>0</v>
      </c>
      <c r="E48" s="215">
        <v>0</v>
      </c>
      <c r="F48" s="215">
        <v>0</v>
      </c>
      <c r="G48" s="215">
        <v>0</v>
      </c>
      <c r="H48" s="216">
        <v>690</v>
      </c>
      <c r="I48" s="216">
        <v>2</v>
      </c>
      <c r="J48" s="216">
        <v>1</v>
      </c>
      <c r="K48" s="216">
        <v>2.5</v>
      </c>
    </row>
    <row r="49" spans="2:12" ht="12" x14ac:dyDescent="0.25">
      <c r="B49" s="342" t="s">
        <v>234</v>
      </c>
      <c r="C49" s="343"/>
      <c r="D49" s="217">
        <v>0</v>
      </c>
      <c r="E49" s="217">
        <v>0</v>
      </c>
      <c r="F49" s="217">
        <v>0</v>
      </c>
      <c r="G49" s="217">
        <v>0</v>
      </c>
      <c r="H49" s="217">
        <f>SUM(H47:H48)</f>
        <v>2647</v>
      </c>
      <c r="I49" s="217">
        <f>SUM(I47:I48)</f>
        <v>4</v>
      </c>
      <c r="J49" s="217">
        <f>SUM(J47:J48)</f>
        <v>1</v>
      </c>
      <c r="K49" s="217">
        <f>SUM(K47:K48)</f>
        <v>2.5</v>
      </c>
    </row>
    <row r="50" spans="2:12" ht="11.25" customHeight="1" x14ac:dyDescent="0.25">
      <c r="B50" s="344" t="s">
        <v>174</v>
      </c>
      <c r="C50" s="344"/>
      <c r="D50" s="344"/>
      <c r="E50" s="344"/>
      <c r="F50" s="344"/>
      <c r="G50" s="344"/>
      <c r="H50" s="344"/>
      <c r="I50" s="344"/>
      <c r="J50" s="344"/>
      <c r="K50" s="344"/>
      <c r="L50" s="163"/>
    </row>
    <row r="51" spans="2:12" x14ac:dyDescent="0.25">
      <c r="B51" s="332" t="s">
        <v>55</v>
      </c>
      <c r="C51" s="332"/>
      <c r="D51" s="332"/>
      <c r="E51" s="332"/>
      <c r="F51" s="332"/>
      <c r="G51" s="332"/>
      <c r="H51" s="332"/>
      <c r="I51" s="332"/>
      <c r="J51" s="332"/>
      <c r="K51" s="332"/>
      <c r="L51" s="163"/>
    </row>
    <row r="52" spans="2:12" x14ac:dyDescent="0.25">
      <c r="B52" s="332" t="s">
        <v>54</v>
      </c>
      <c r="C52" s="332"/>
      <c r="D52" s="332"/>
      <c r="E52" s="332"/>
      <c r="F52" s="332"/>
      <c r="G52" s="332"/>
      <c r="H52" s="332"/>
      <c r="I52" s="332"/>
      <c r="J52" s="332"/>
      <c r="K52" s="332"/>
    </row>
    <row r="53" spans="2:12" x14ac:dyDescent="0.25">
      <c r="B53" s="347" t="s">
        <v>140</v>
      </c>
      <c r="C53" s="347"/>
      <c r="D53" s="347"/>
      <c r="E53" s="347"/>
      <c r="F53" s="347"/>
      <c r="G53" s="347"/>
      <c r="H53" s="347"/>
      <c r="I53" s="347"/>
      <c r="J53" s="347"/>
      <c r="K53" s="347"/>
    </row>
  </sheetData>
  <mergeCells count="21">
    <mergeCell ref="B51:K51"/>
    <mergeCell ref="B52:K52"/>
    <mergeCell ref="B53:K53"/>
    <mergeCell ref="B29:C29"/>
    <mergeCell ref="B41:I41"/>
    <mergeCell ref="B31:K31"/>
    <mergeCell ref="B49:C49"/>
    <mergeCell ref="B50:K50"/>
    <mergeCell ref="B42:I42"/>
    <mergeCell ref="B45:B46"/>
    <mergeCell ref="C45:C46"/>
    <mergeCell ref="D45:G45"/>
    <mergeCell ref="H45:K45"/>
    <mergeCell ref="B6:B8"/>
    <mergeCell ref="B10:B13"/>
    <mergeCell ref="B16:J16"/>
    <mergeCell ref="B20:B23"/>
    <mergeCell ref="B25:B28"/>
    <mergeCell ref="B9:C9"/>
    <mergeCell ref="B14:C14"/>
    <mergeCell ref="B24:C24"/>
  </mergeCells>
  <pageMargins left="0.7" right="0.7" top="0.75" bottom="0.75" header="0.3" footer="0.3"/>
  <pageSetup scale="65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CC"/>
    <pageSetUpPr fitToPage="1"/>
  </sheetPr>
  <dimension ref="A2:N60"/>
  <sheetViews>
    <sheetView topLeftCell="A22" zoomScaleNormal="100" zoomScaleSheetLayoutView="110" workbookViewId="0">
      <selection activeCell="B37" sqref="B37"/>
    </sheetView>
  </sheetViews>
  <sheetFormatPr baseColWidth="10" defaultColWidth="11.42578125" defaultRowHeight="11.25" x14ac:dyDescent="0.25"/>
  <cols>
    <col min="1" max="1" width="5.42578125" style="218" customWidth="1"/>
    <col min="2" max="2" width="51.140625" style="218" bestFit="1" customWidth="1"/>
    <col min="3" max="3" width="38.42578125" style="218" customWidth="1"/>
    <col min="4" max="4" width="38.7109375" style="218" customWidth="1"/>
    <col min="5" max="6" width="11.42578125" style="218"/>
    <col min="7" max="7" width="14.5703125" style="218" customWidth="1"/>
    <col min="8" max="8" width="14.7109375" style="218" customWidth="1"/>
    <col min="9" max="9" width="14.42578125" style="218" customWidth="1"/>
    <col min="10" max="10" width="12.5703125" style="218" customWidth="1"/>
    <col min="11" max="11" width="13.42578125" style="218" customWidth="1"/>
    <col min="12" max="16384" width="11.42578125" style="218"/>
  </cols>
  <sheetData>
    <row r="2" spans="1:13" ht="15" x14ac:dyDescent="0.25">
      <c r="B2" s="219" t="s">
        <v>236</v>
      </c>
    </row>
    <row r="3" spans="1:13" x14ac:dyDescent="0.25">
      <c r="B3" s="220"/>
    </row>
    <row r="4" spans="1:13" ht="12.75" x14ac:dyDescent="0.25">
      <c r="B4" s="221" t="s">
        <v>80</v>
      </c>
    </row>
    <row r="5" spans="1:13" ht="24" x14ac:dyDescent="0.25">
      <c r="A5" s="222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3" ht="12" x14ac:dyDescent="0.25">
      <c r="B6" s="327" t="s">
        <v>178</v>
      </c>
      <c r="C6" s="79" t="s">
        <v>21</v>
      </c>
      <c r="D6" s="136">
        <v>36826</v>
      </c>
      <c r="E6" s="136">
        <v>32930</v>
      </c>
      <c r="F6" s="136">
        <v>33776</v>
      </c>
      <c r="G6" s="136">
        <v>33730</v>
      </c>
      <c r="H6" s="137">
        <v>37252</v>
      </c>
      <c r="I6" s="228">
        <v>0.96791124275729468</v>
      </c>
      <c r="J6" s="229">
        <v>0.1044174325526237</v>
      </c>
      <c r="L6" s="83"/>
      <c r="M6" s="83"/>
    </row>
    <row r="7" spans="1:13" ht="12" x14ac:dyDescent="0.25">
      <c r="B7" s="328"/>
      <c r="C7" s="79" t="s">
        <v>19</v>
      </c>
      <c r="D7" s="136">
        <v>1605</v>
      </c>
      <c r="E7" s="136">
        <v>1367</v>
      </c>
      <c r="F7" s="136">
        <v>796</v>
      </c>
      <c r="G7" s="136">
        <v>1076</v>
      </c>
      <c r="H7" s="137">
        <v>912</v>
      </c>
      <c r="I7" s="228">
        <v>2.3696313040767011E-2</v>
      </c>
      <c r="J7" s="229">
        <v>-0.15241635687732347</v>
      </c>
      <c r="L7" s="83"/>
      <c r="M7" s="83"/>
    </row>
    <row r="8" spans="1:13" ht="12" x14ac:dyDescent="0.25">
      <c r="B8" s="329"/>
      <c r="C8" s="79" t="s">
        <v>20</v>
      </c>
      <c r="D8" s="136">
        <v>507</v>
      </c>
      <c r="E8" s="136">
        <v>381</v>
      </c>
      <c r="F8" s="136">
        <v>415</v>
      </c>
      <c r="G8" s="136">
        <v>256</v>
      </c>
      <c r="H8" s="137">
        <v>323</v>
      </c>
      <c r="I8" s="228">
        <v>8.3924442019383174E-3</v>
      </c>
      <c r="J8" s="229">
        <v>0.26171875</v>
      </c>
      <c r="L8" s="83"/>
      <c r="M8" s="83"/>
    </row>
    <row r="9" spans="1:13" ht="12" x14ac:dyDescent="0.25">
      <c r="B9" s="324" t="s">
        <v>86</v>
      </c>
      <c r="C9" s="325"/>
      <c r="D9" s="138">
        <v>38938</v>
      </c>
      <c r="E9" s="138">
        <v>34678</v>
      </c>
      <c r="F9" s="138">
        <v>34987</v>
      </c>
      <c r="G9" s="138">
        <v>35062</v>
      </c>
      <c r="H9" s="138">
        <v>38487</v>
      </c>
      <c r="I9" s="230">
        <v>1</v>
      </c>
      <c r="J9" s="231">
        <v>9.7684102447093801E-2</v>
      </c>
      <c r="L9" s="83"/>
      <c r="M9" s="83"/>
    </row>
    <row r="10" spans="1:13" ht="12" x14ac:dyDescent="0.25">
      <c r="B10" s="327" t="s">
        <v>179</v>
      </c>
      <c r="C10" s="79" t="s">
        <v>40</v>
      </c>
      <c r="D10" s="136">
        <v>89722</v>
      </c>
      <c r="E10" s="136">
        <v>87489</v>
      </c>
      <c r="F10" s="136">
        <v>88281</v>
      </c>
      <c r="G10" s="136">
        <v>134121</v>
      </c>
      <c r="H10" s="137">
        <v>133548</v>
      </c>
      <c r="I10" s="228">
        <v>0.97119461271625862</v>
      </c>
      <c r="J10" s="229">
        <v>-4.2722616145122183E-3</v>
      </c>
      <c r="L10" s="83"/>
      <c r="M10" s="83"/>
    </row>
    <row r="11" spans="1:13" ht="12" x14ac:dyDescent="0.25">
      <c r="B11" s="328"/>
      <c r="C11" s="79" t="s">
        <v>180</v>
      </c>
      <c r="D11" s="136">
        <v>1753</v>
      </c>
      <c r="E11" s="136">
        <v>2019</v>
      </c>
      <c r="F11" s="136">
        <v>1595</v>
      </c>
      <c r="G11" s="136">
        <v>2607</v>
      </c>
      <c r="H11" s="137">
        <v>2716</v>
      </c>
      <c r="I11" s="228">
        <v>1.9751434451563171E-2</v>
      </c>
      <c r="J11" s="229">
        <v>4.181051016494064E-2</v>
      </c>
      <c r="L11" s="83"/>
      <c r="M11" s="83"/>
    </row>
    <row r="12" spans="1:13" ht="12" x14ac:dyDescent="0.25">
      <c r="B12" s="328"/>
      <c r="C12" s="79" t="s">
        <v>38</v>
      </c>
      <c r="D12" s="136">
        <v>1870</v>
      </c>
      <c r="E12" s="136">
        <v>1647</v>
      </c>
      <c r="F12" s="136">
        <v>916</v>
      </c>
      <c r="G12" s="136">
        <v>836</v>
      </c>
      <c r="H12" s="137">
        <v>1038</v>
      </c>
      <c r="I12" s="228">
        <v>7.5485968191172943E-3</v>
      </c>
      <c r="J12" s="229">
        <v>0.24162679425837319</v>
      </c>
      <c r="L12" s="83"/>
      <c r="M12" s="83"/>
    </row>
    <row r="13" spans="1:13" ht="12" x14ac:dyDescent="0.25">
      <c r="B13" s="328"/>
      <c r="C13" s="79" t="s">
        <v>213</v>
      </c>
      <c r="D13" s="136">
        <v>116</v>
      </c>
      <c r="E13" s="136">
        <v>142</v>
      </c>
      <c r="F13" s="136">
        <v>64</v>
      </c>
      <c r="G13" s="136">
        <v>171</v>
      </c>
      <c r="H13" s="137">
        <v>207</v>
      </c>
      <c r="I13" s="228">
        <v>1.5053560130609633E-3</v>
      </c>
      <c r="J13" s="229">
        <v>0.21052631578947367</v>
      </c>
      <c r="L13" s="83"/>
      <c r="M13" s="83"/>
    </row>
    <row r="14" spans="1:13" ht="12" x14ac:dyDescent="0.25">
      <c r="B14" s="329"/>
      <c r="C14" s="79" t="s">
        <v>250</v>
      </c>
      <c r="D14" s="136">
        <v>0</v>
      </c>
      <c r="E14" s="136">
        <v>0</v>
      </c>
      <c r="F14" s="136">
        <v>1</v>
      </c>
      <c r="G14" s="136">
        <v>0</v>
      </c>
      <c r="H14" s="137">
        <v>0</v>
      </c>
      <c r="I14" s="228">
        <v>0</v>
      </c>
      <c r="J14" s="229" t="s">
        <v>58</v>
      </c>
      <c r="L14" s="83"/>
      <c r="M14" s="83"/>
    </row>
    <row r="15" spans="1:13" ht="12" x14ac:dyDescent="0.25">
      <c r="B15" s="324" t="s">
        <v>91</v>
      </c>
      <c r="C15" s="325"/>
      <c r="D15" s="138">
        <v>93461</v>
      </c>
      <c r="E15" s="138">
        <v>91297</v>
      </c>
      <c r="F15" s="138">
        <v>90857</v>
      </c>
      <c r="G15" s="138">
        <v>137735</v>
      </c>
      <c r="H15" s="138">
        <v>137509</v>
      </c>
      <c r="I15" s="230">
        <v>1</v>
      </c>
      <c r="J15" s="231">
        <v>-1.6408320325261849E-3</v>
      </c>
      <c r="L15" s="83"/>
      <c r="M15" s="83"/>
    </row>
    <row r="16" spans="1:13" ht="12" x14ac:dyDescent="0.25">
      <c r="B16" s="87" t="s">
        <v>237</v>
      </c>
      <c r="C16" s="88"/>
      <c r="D16" s="139">
        <v>132399</v>
      </c>
      <c r="E16" s="139">
        <v>125975</v>
      </c>
      <c r="F16" s="139">
        <v>125844</v>
      </c>
      <c r="G16" s="139">
        <v>172797</v>
      </c>
      <c r="H16" s="139">
        <v>175996</v>
      </c>
      <c r="I16" s="232"/>
      <c r="J16" s="233">
        <v>1.8513052888649684E-2</v>
      </c>
      <c r="L16" s="83"/>
      <c r="M16" s="83"/>
    </row>
    <row r="17" spans="1:14" ht="15" customHeight="1" x14ac:dyDescent="0.25">
      <c r="B17" s="331" t="s">
        <v>93</v>
      </c>
      <c r="C17" s="331"/>
      <c r="D17" s="331"/>
      <c r="E17" s="331"/>
      <c r="F17" s="331"/>
      <c r="G17" s="331"/>
      <c r="H17" s="331"/>
      <c r="I17" s="331"/>
      <c r="J17" s="331"/>
    </row>
    <row r="18" spans="1:14" ht="15" customHeight="1" x14ac:dyDescent="0.25">
      <c r="B18" s="223"/>
      <c r="C18" s="223"/>
      <c r="D18" s="223"/>
      <c r="E18" s="223"/>
      <c r="F18" s="223"/>
      <c r="G18" s="223"/>
      <c r="H18" s="223"/>
      <c r="I18" s="223"/>
      <c r="J18" s="223"/>
    </row>
    <row r="19" spans="1:14" ht="12.75" x14ac:dyDescent="0.25">
      <c r="B19" s="221" t="s">
        <v>94</v>
      </c>
    </row>
    <row r="20" spans="1:14" ht="23.45" customHeight="1" x14ac:dyDescent="0.25">
      <c r="A20" s="222"/>
      <c r="B20" s="90" t="s">
        <v>95</v>
      </c>
      <c r="C20" s="90" t="s">
        <v>154</v>
      </c>
      <c r="D20" s="90" t="s">
        <v>97</v>
      </c>
      <c r="E20" s="77">
        <v>2018</v>
      </c>
      <c r="F20" s="77">
        <v>2019</v>
      </c>
      <c r="G20" s="77">
        <v>2020</v>
      </c>
      <c r="H20" s="77">
        <v>2021</v>
      </c>
      <c r="I20" s="77">
        <v>2022</v>
      </c>
      <c r="J20" s="78" t="s">
        <v>83</v>
      </c>
      <c r="K20" s="78" t="s">
        <v>84</v>
      </c>
    </row>
    <row r="21" spans="1:14" ht="24" x14ac:dyDescent="0.25">
      <c r="B21" s="327" t="s">
        <v>98</v>
      </c>
      <c r="C21" s="91" t="s">
        <v>238</v>
      </c>
      <c r="D21" s="79" t="s">
        <v>239</v>
      </c>
      <c r="E21" s="191">
        <v>347.99060907999996</v>
      </c>
      <c r="F21" s="191">
        <v>36.299103410000001</v>
      </c>
      <c r="G21" s="191">
        <v>57.045938</v>
      </c>
      <c r="H21" s="191">
        <v>104.79211821999998</v>
      </c>
      <c r="I21" s="209">
        <v>120.18312444</v>
      </c>
      <c r="J21" s="192">
        <v>7.2389518326497967E-2</v>
      </c>
      <c r="K21" s="94">
        <v>0.1468717922820133</v>
      </c>
      <c r="L21" s="224"/>
      <c r="M21" s="83"/>
      <c r="N21" s="83"/>
    </row>
    <row r="22" spans="1:14" ht="24" x14ac:dyDescent="0.25">
      <c r="B22" s="328"/>
      <c r="C22" s="91" t="s">
        <v>240</v>
      </c>
      <c r="D22" s="79" t="s">
        <v>251</v>
      </c>
      <c r="E22" s="191">
        <v>42.700396159999997</v>
      </c>
      <c r="F22" s="191">
        <v>43.693478280000008</v>
      </c>
      <c r="G22" s="191">
        <v>48.02172281</v>
      </c>
      <c r="H22" s="191">
        <v>71.382997240000009</v>
      </c>
      <c r="I22" s="209">
        <v>68.307972500000005</v>
      </c>
      <c r="J22" s="192">
        <v>4.1143723381923666E-2</v>
      </c>
      <c r="K22" s="94">
        <v>-4.3077831681139989E-2</v>
      </c>
      <c r="L22" s="224"/>
      <c r="M22" s="83"/>
      <c r="N22" s="83"/>
    </row>
    <row r="23" spans="1:14" ht="24" x14ac:dyDescent="0.25">
      <c r="B23" s="328"/>
      <c r="C23" s="91" t="s">
        <v>247</v>
      </c>
      <c r="D23" s="79" t="s">
        <v>252</v>
      </c>
      <c r="E23" s="191">
        <v>101.42871201999999</v>
      </c>
      <c r="F23" s="191">
        <v>85.667598269999999</v>
      </c>
      <c r="G23" s="191">
        <v>51.541735129999992</v>
      </c>
      <c r="H23" s="191">
        <v>57.116832720000005</v>
      </c>
      <c r="I23" s="209">
        <v>64.752922189999992</v>
      </c>
      <c r="J23" s="192">
        <v>3.9002421258464176E-2</v>
      </c>
      <c r="K23" s="94">
        <v>0.13369245293123777</v>
      </c>
      <c r="L23" s="224"/>
      <c r="M23" s="83"/>
      <c r="N23" s="83"/>
    </row>
    <row r="24" spans="1:14" ht="12" x14ac:dyDescent="0.25">
      <c r="B24" s="329"/>
      <c r="C24" s="95" t="s">
        <v>105</v>
      </c>
      <c r="D24" s="96"/>
      <c r="E24" s="191">
        <v>1203.017311300001</v>
      </c>
      <c r="F24" s="191">
        <v>1084.5060803200004</v>
      </c>
      <c r="G24" s="191">
        <v>1065.6991486099989</v>
      </c>
      <c r="H24" s="191">
        <v>1184.9723496799975</v>
      </c>
      <c r="I24" s="209">
        <v>1406.9842462100019</v>
      </c>
      <c r="J24" s="192">
        <v>0.84746433703311419</v>
      </c>
      <c r="K24" s="94">
        <v>0.18735618311259228</v>
      </c>
      <c r="L24" s="224"/>
      <c r="M24" s="83"/>
      <c r="N24" s="83"/>
    </row>
    <row r="25" spans="1:14" ht="15" customHeight="1" x14ac:dyDescent="0.25">
      <c r="B25" s="324" t="s">
        <v>106</v>
      </c>
      <c r="C25" s="330"/>
      <c r="D25" s="180"/>
      <c r="E25" s="193">
        <v>1695.137028560001</v>
      </c>
      <c r="F25" s="193">
        <v>1250.1662602800004</v>
      </c>
      <c r="G25" s="193">
        <v>1222.3085445499989</v>
      </c>
      <c r="H25" s="193">
        <v>1418.2642978599974</v>
      </c>
      <c r="I25" s="193">
        <v>1660.2282653400018</v>
      </c>
      <c r="J25" s="194">
        <v>1</v>
      </c>
      <c r="K25" s="99">
        <v>0.17060569588129737</v>
      </c>
      <c r="L25" s="224"/>
      <c r="M25" s="83"/>
      <c r="N25" s="83"/>
    </row>
    <row r="26" spans="1:14" ht="24" x14ac:dyDescent="0.25">
      <c r="B26" s="327" t="s">
        <v>107</v>
      </c>
      <c r="C26" s="91" t="s">
        <v>248</v>
      </c>
      <c r="D26" s="79" t="s">
        <v>253</v>
      </c>
      <c r="E26" s="191">
        <v>310.7760265</v>
      </c>
      <c r="F26" s="191">
        <v>296.28229498000002</v>
      </c>
      <c r="G26" s="191">
        <v>303.21213468999997</v>
      </c>
      <c r="H26" s="191">
        <v>431.99305622000008</v>
      </c>
      <c r="I26" s="209">
        <v>393.73471956999998</v>
      </c>
      <c r="J26" s="192">
        <v>4.7111168674745414E-2</v>
      </c>
      <c r="K26" s="94">
        <v>-8.8562387980876234E-2</v>
      </c>
      <c r="L26" s="83"/>
      <c r="M26" s="83"/>
      <c r="N26" s="83"/>
    </row>
    <row r="27" spans="1:14" ht="38.25" x14ac:dyDescent="0.25">
      <c r="B27" s="328"/>
      <c r="C27" s="91" t="s">
        <v>241</v>
      </c>
      <c r="D27" s="79" t="s">
        <v>254</v>
      </c>
      <c r="E27" s="191">
        <v>251.88768517</v>
      </c>
      <c r="F27" s="191">
        <v>288.50384744999991</v>
      </c>
      <c r="G27" s="191">
        <v>222.29752323000005</v>
      </c>
      <c r="H27" s="191">
        <v>143.12246548000002</v>
      </c>
      <c r="I27" s="209">
        <v>365.80529634000004</v>
      </c>
      <c r="J27" s="192">
        <v>4.3769355765246702E-2</v>
      </c>
      <c r="K27" s="94">
        <v>1.5558901260761036</v>
      </c>
      <c r="L27" s="83"/>
      <c r="M27" s="83"/>
      <c r="N27" s="83"/>
    </row>
    <row r="28" spans="1:14" ht="24" x14ac:dyDescent="0.25">
      <c r="B28" s="328"/>
      <c r="C28" s="91" t="s">
        <v>249</v>
      </c>
      <c r="D28" s="79" t="s">
        <v>255</v>
      </c>
      <c r="E28" s="191">
        <v>154.60673159999999</v>
      </c>
      <c r="F28" s="191">
        <v>113.73922821000001</v>
      </c>
      <c r="G28" s="191">
        <v>97.106919239999996</v>
      </c>
      <c r="H28" s="191">
        <v>208.28194306999995</v>
      </c>
      <c r="I28" s="209">
        <v>359.54194311999993</v>
      </c>
      <c r="J28" s="192">
        <v>4.3019932675661954E-2</v>
      </c>
      <c r="K28" s="94">
        <v>0.72622714105929043</v>
      </c>
      <c r="L28" s="83"/>
      <c r="M28" s="83"/>
      <c r="N28" s="83"/>
    </row>
    <row r="29" spans="1:14" ht="12" x14ac:dyDescent="0.25">
      <c r="B29" s="329"/>
      <c r="C29" s="95" t="s">
        <v>105</v>
      </c>
      <c r="D29" s="96"/>
      <c r="E29" s="191">
        <v>4128.4554558099926</v>
      </c>
      <c r="F29" s="191">
        <v>3916.7856156700141</v>
      </c>
      <c r="G29" s="191">
        <v>3809.1146450200117</v>
      </c>
      <c r="H29" s="191">
        <v>6569.9633655300095</v>
      </c>
      <c r="I29" s="209">
        <v>7238.4844237599673</v>
      </c>
      <c r="J29" s="192">
        <v>0.8660995428843461</v>
      </c>
      <c r="K29" s="94">
        <v>0.10175415311102376</v>
      </c>
      <c r="L29" s="83"/>
      <c r="M29" s="83"/>
      <c r="N29" s="83"/>
    </row>
    <row r="30" spans="1:14" ht="15" customHeight="1" x14ac:dyDescent="0.25">
      <c r="B30" s="324" t="s">
        <v>114</v>
      </c>
      <c r="C30" s="330"/>
      <c r="D30" s="180"/>
      <c r="E30" s="193">
        <v>4845.7258990799928</v>
      </c>
      <c r="F30" s="193">
        <v>4615.3109863100144</v>
      </c>
      <c r="G30" s="193">
        <v>4431.7312221800121</v>
      </c>
      <c r="H30" s="193">
        <v>7353.3608303000092</v>
      </c>
      <c r="I30" s="193">
        <v>8357.5663827899662</v>
      </c>
      <c r="J30" s="194">
        <v>1</v>
      </c>
      <c r="K30" s="99">
        <v>0.13656416102308788</v>
      </c>
      <c r="L30" s="83"/>
      <c r="M30" s="83"/>
      <c r="N30" s="83"/>
    </row>
    <row r="31" spans="1:14" ht="12" x14ac:dyDescent="0.25">
      <c r="B31" s="87" t="s">
        <v>242</v>
      </c>
      <c r="C31" s="100"/>
      <c r="D31" s="88"/>
      <c r="E31" s="195">
        <v>6540.8629276399934</v>
      </c>
      <c r="F31" s="195">
        <v>5865.4772465900141</v>
      </c>
      <c r="G31" s="195">
        <v>5654.0397667300113</v>
      </c>
      <c r="H31" s="195">
        <v>8771.6251281600071</v>
      </c>
      <c r="I31" s="195">
        <v>10017.79464812997</v>
      </c>
      <c r="J31" s="196"/>
      <c r="K31" s="103">
        <v>0.14206826007296169</v>
      </c>
      <c r="M31" s="83"/>
      <c r="N31" s="83"/>
    </row>
    <row r="32" spans="1:14" ht="11.25" customHeight="1" x14ac:dyDescent="0.25">
      <c r="B32" s="331" t="s">
        <v>116</v>
      </c>
      <c r="C32" s="331"/>
      <c r="D32" s="331"/>
      <c r="E32" s="331"/>
      <c r="F32" s="331"/>
      <c r="G32" s="331"/>
      <c r="H32" s="331"/>
      <c r="I32" s="331"/>
      <c r="J32" s="331"/>
      <c r="K32" s="331"/>
    </row>
    <row r="33" spans="1:12" ht="11.25" customHeight="1" x14ac:dyDescent="0.25">
      <c r="B33" s="350" t="s">
        <v>167</v>
      </c>
      <c r="C33" s="350"/>
      <c r="D33" s="350"/>
      <c r="E33" s="350"/>
      <c r="F33" s="350"/>
      <c r="G33" s="350"/>
      <c r="H33" s="350"/>
      <c r="I33" s="350"/>
      <c r="J33" s="350"/>
      <c r="K33" s="350"/>
    </row>
    <row r="34" spans="1:12" ht="11.25" customHeight="1" x14ac:dyDescent="0.25">
      <c r="B34" s="360" t="s">
        <v>278</v>
      </c>
      <c r="C34" s="360"/>
      <c r="D34" s="360"/>
      <c r="E34" s="360"/>
      <c r="F34" s="360"/>
      <c r="G34" s="360"/>
      <c r="H34" s="360"/>
      <c r="I34" s="360"/>
      <c r="J34" s="360"/>
      <c r="K34" s="225"/>
    </row>
    <row r="35" spans="1:12" ht="11.25" customHeight="1" x14ac:dyDescent="0.25">
      <c r="B35" s="360" t="s">
        <v>243</v>
      </c>
      <c r="C35" s="360"/>
      <c r="D35" s="360"/>
      <c r="E35" s="360"/>
      <c r="F35" s="360"/>
      <c r="G35" s="360"/>
      <c r="H35" s="360"/>
      <c r="I35" s="360"/>
      <c r="J35" s="360"/>
      <c r="K35" s="225"/>
    </row>
    <row r="36" spans="1:12" ht="11.25" customHeight="1" x14ac:dyDescent="0.25">
      <c r="B36" s="360" t="s">
        <v>279</v>
      </c>
      <c r="C36" s="360"/>
      <c r="D36" s="360"/>
      <c r="E36" s="360"/>
      <c r="F36" s="360"/>
      <c r="G36" s="360"/>
      <c r="H36" s="360"/>
      <c r="I36" s="360"/>
      <c r="J36" s="360"/>
      <c r="K36" s="225"/>
    </row>
    <row r="37" spans="1:12" x14ac:dyDescent="0.25">
      <c r="B37" s="148"/>
      <c r="C37" s="148"/>
      <c r="D37" s="148"/>
      <c r="E37" s="226"/>
      <c r="F37" s="226"/>
      <c r="G37" s="226"/>
      <c r="H37" s="226"/>
      <c r="I37" s="226"/>
      <c r="J37" s="148"/>
    </row>
    <row r="38" spans="1:12" ht="12.75" x14ac:dyDescent="0.25">
      <c r="B38" s="221" t="s">
        <v>117</v>
      </c>
    </row>
    <row r="39" spans="1:12" ht="24" x14ac:dyDescent="0.25">
      <c r="A39" s="222"/>
      <c r="B39" s="90" t="s">
        <v>118</v>
      </c>
      <c r="C39" s="77">
        <v>2018</v>
      </c>
      <c r="D39" s="77">
        <v>2019</v>
      </c>
      <c r="E39" s="77">
        <v>2020</v>
      </c>
      <c r="F39" s="77">
        <v>2021</v>
      </c>
      <c r="G39" s="77">
        <v>2022</v>
      </c>
      <c r="H39" s="78" t="s">
        <v>83</v>
      </c>
      <c r="I39" s="78" t="s">
        <v>84</v>
      </c>
    </row>
    <row r="40" spans="1:12" ht="12" x14ac:dyDescent="0.25">
      <c r="B40" s="106" t="s">
        <v>119</v>
      </c>
      <c r="C40" s="150">
        <v>18.919497559999986</v>
      </c>
      <c r="D40" s="150">
        <v>20.857368640000068</v>
      </c>
      <c r="E40" s="150">
        <v>15.105956679999995</v>
      </c>
      <c r="F40" s="150">
        <v>20.249907230000044</v>
      </c>
      <c r="G40" s="151">
        <v>20.613094489999984</v>
      </c>
      <c r="H40" s="197">
        <v>1.1933956289290419E-2</v>
      </c>
      <c r="I40" s="109">
        <v>1.7935255498942704E-2</v>
      </c>
      <c r="K40" s="83"/>
      <c r="L40" s="83"/>
    </row>
    <row r="41" spans="1:12" ht="12" x14ac:dyDescent="0.25">
      <c r="B41" s="106" t="s">
        <v>120</v>
      </c>
      <c r="C41" s="150">
        <v>910.65573013999858</v>
      </c>
      <c r="D41" s="150">
        <v>872.92079146000083</v>
      </c>
      <c r="E41" s="150">
        <v>842.46186642999567</v>
      </c>
      <c r="F41" s="150">
        <v>1402.047855620001</v>
      </c>
      <c r="G41" s="151">
        <v>1599.5778688499929</v>
      </c>
      <c r="H41" s="197">
        <v>0.92607601335320677</v>
      </c>
      <c r="I41" s="109">
        <v>0.14088678388416498</v>
      </c>
      <c r="K41" s="83"/>
      <c r="L41" s="83"/>
    </row>
    <row r="42" spans="1:12" ht="12" x14ac:dyDescent="0.25">
      <c r="B42" s="106" t="s">
        <v>121</v>
      </c>
      <c r="C42" s="150">
        <v>0</v>
      </c>
      <c r="D42" s="150">
        <v>0</v>
      </c>
      <c r="E42" s="150">
        <v>0</v>
      </c>
      <c r="F42" s="150">
        <v>0</v>
      </c>
      <c r="G42" s="151">
        <v>0</v>
      </c>
      <c r="H42" s="197">
        <v>0</v>
      </c>
      <c r="I42" s="109" t="s">
        <v>58</v>
      </c>
      <c r="K42" s="83"/>
      <c r="L42" s="83"/>
    </row>
    <row r="43" spans="1:12" ht="12" x14ac:dyDescent="0.25">
      <c r="B43" s="106" t="s">
        <v>122</v>
      </c>
      <c r="C43" s="150">
        <v>4.2617887299999992</v>
      </c>
      <c r="D43" s="150">
        <v>27.336500240000003</v>
      </c>
      <c r="E43" s="150">
        <v>41.885723840000004</v>
      </c>
      <c r="F43" s="150">
        <v>55.658700340000003</v>
      </c>
      <c r="G43" s="151">
        <v>97.141886909999997</v>
      </c>
      <c r="H43" s="197">
        <v>5.6240320093886791E-2</v>
      </c>
      <c r="I43" s="109">
        <v>0.74531360446063899</v>
      </c>
      <c r="K43" s="83"/>
      <c r="L43" s="83"/>
    </row>
    <row r="44" spans="1:12" ht="12" x14ac:dyDescent="0.25">
      <c r="B44" s="106" t="s">
        <v>123</v>
      </c>
      <c r="C44" s="150">
        <v>4.8951155000000011</v>
      </c>
      <c r="D44" s="150">
        <v>6.4307377100000007</v>
      </c>
      <c r="E44" s="150">
        <v>6.0553560500000003</v>
      </c>
      <c r="F44" s="150">
        <v>12.425147300000008</v>
      </c>
      <c r="G44" s="151">
        <v>9.931268229999997</v>
      </c>
      <c r="H44" s="197">
        <v>5.7497102636159649E-3</v>
      </c>
      <c r="I44" s="109">
        <v>-0.20071223380989689</v>
      </c>
      <c r="K44" s="83"/>
      <c r="L44" s="83"/>
    </row>
    <row r="45" spans="1:12" ht="12" x14ac:dyDescent="0.25">
      <c r="B45" s="110" t="s">
        <v>244</v>
      </c>
      <c r="C45" s="152">
        <v>938.73213192999856</v>
      </c>
      <c r="D45" s="152">
        <v>927.54539805000093</v>
      </c>
      <c r="E45" s="152">
        <v>905.5089029999956</v>
      </c>
      <c r="F45" s="152">
        <v>1490.3816104900009</v>
      </c>
      <c r="G45" s="152">
        <v>1727.2641184799929</v>
      </c>
      <c r="H45" s="198">
        <v>1</v>
      </c>
      <c r="I45" s="112">
        <v>0.15894084194457481</v>
      </c>
      <c r="K45" s="83"/>
      <c r="L45" s="83"/>
    </row>
    <row r="46" spans="1:12" ht="15" customHeight="1" x14ac:dyDescent="0.25">
      <c r="B46" s="331" t="s">
        <v>125</v>
      </c>
      <c r="C46" s="331"/>
      <c r="D46" s="331"/>
      <c r="E46" s="331"/>
      <c r="F46" s="331"/>
      <c r="G46" s="331"/>
      <c r="H46" s="331"/>
      <c r="I46" s="331"/>
    </row>
    <row r="47" spans="1:12" x14ac:dyDescent="0.25">
      <c r="B47" s="320" t="s">
        <v>126</v>
      </c>
      <c r="C47" s="320"/>
      <c r="D47" s="320"/>
      <c r="E47" s="320"/>
      <c r="F47" s="320"/>
      <c r="G47" s="320"/>
      <c r="H47" s="320"/>
      <c r="I47" s="320"/>
    </row>
    <row r="48" spans="1:12" x14ac:dyDescent="0.25">
      <c r="B48" s="104"/>
      <c r="C48" s="104"/>
      <c r="D48" s="104"/>
      <c r="E48" s="104"/>
      <c r="F48" s="104"/>
      <c r="G48" s="104"/>
      <c r="H48" s="104"/>
      <c r="I48" s="104"/>
    </row>
    <row r="49" spans="2:12" ht="12.75" x14ac:dyDescent="0.25">
      <c r="B49" s="206" t="s">
        <v>170</v>
      </c>
    </row>
    <row r="50" spans="2:12" ht="12" x14ac:dyDescent="0.25">
      <c r="B50" s="358" t="s">
        <v>82</v>
      </c>
      <c r="C50" s="335" t="s">
        <v>128</v>
      </c>
      <c r="D50" s="337">
        <v>2021</v>
      </c>
      <c r="E50" s="338"/>
      <c r="F50" s="338"/>
      <c r="G50" s="339"/>
      <c r="H50" s="337">
        <v>2022</v>
      </c>
      <c r="I50" s="338"/>
      <c r="J50" s="338"/>
      <c r="K50" s="339"/>
    </row>
    <row r="51" spans="2:12" ht="14.25" x14ac:dyDescent="0.25">
      <c r="B51" s="359"/>
      <c r="C51" s="336"/>
      <c r="D51" s="114" t="s">
        <v>129</v>
      </c>
      <c r="E51" s="114" t="s">
        <v>130</v>
      </c>
      <c r="F51" s="114" t="s">
        <v>72</v>
      </c>
      <c r="G51" s="114" t="s">
        <v>71</v>
      </c>
      <c r="H51" s="114" t="s">
        <v>129</v>
      </c>
      <c r="I51" s="114" t="s">
        <v>130</v>
      </c>
      <c r="J51" s="114" t="s">
        <v>72</v>
      </c>
      <c r="K51" s="114" t="s">
        <v>71</v>
      </c>
    </row>
    <row r="52" spans="2:12" ht="12" x14ac:dyDescent="0.25">
      <c r="B52" s="213" t="s">
        <v>131</v>
      </c>
      <c r="C52" s="125" t="s">
        <v>245</v>
      </c>
      <c r="D52" s="234">
        <v>2004</v>
      </c>
      <c r="E52" s="234">
        <v>34</v>
      </c>
      <c r="F52" s="234">
        <v>225858</v>
      </c>
      <c r="G52" s="234">
        <v>5109308</v>
      </c>
      <c r="H52" s="235">
        <v>103570</v>
      </c>
      <c r="I52" s="235">
        <v>4061</v>
      </c>
      <c r="J52" s="235">
        <v>230101</v>
      </c>
      <c r="K52" s="235">
        <v>5183522.5480099991</v>
      </c>
    </row>
    <row r="53" spans="2:12" ht="12" x14ac:dyDescent="0.25">
      <c r="B53" s="213" t="s">
        <v>136</v>
      </c>
      <c r="C53" s="125" t="s">
        <v>245</v>
      </c>
      <c r="D53" s="236">
        <v>2614</v>
      </c>
      <c r="E53" s="236">
        <v>29</v>
      </c>
      <c r="F53" s="236">
        <v>214159</v>
      </c>
      <c r="G53" s="236">
        <v>1173477</v>
      </c>
      <c r="H53" s="237">
        <v>98170</v>
      </c>
      <c r="I53" s="237">
        <v>4039</v>
      </c>
      <c r="J53" s="237">
        <v>218505</v>
      </c>
      <c r="K53" s="237">
        <v>1284573.6611100005</v>
      </c>
    </row>
    <row r="54" spans="2:12" ht="12" x14ac:dyDescent="0.25">
      <c r="B54" s="342" t="s">
        <v>246</v>
      </c>
      <c r="C54" s="343"/>
      <c r="D54" s="238">
        <v>4618</v>
      </c>
      <c r="E54" s="238">
        <v>63</v>
      </c>
      <c r="F54" s="238">
        <v>440017</v>
      </c>
      <c r="G54" s="238">
        <v>6282785</v>
      </c>
      <c r="H54" s="238">
        <v>201740</v>
      </c>
      <c r="I54" s="238">
        <v>8100</v>
      </c>
      <c r="J54" s="238">
        <v>448606</v>
      </c>
      <c r="K54" s="238">
        <v>6468096.2091199998</v>
      </c>
    </row>
    <row r="55" spans="2:12" ht="11.25" customHeight="1" x14ac:dyDescent="0.25">
      <c r="B55" s="344" t="s">
        <v>174</v>
      </c>
      <c r="C55" s="344"/>
      <c r="D55" s="344"/>
      <c r="E55" s="344"/>
      <c r="F55" s="344"/>
      <c r="G55" s="344"/>
      <c r="H55" s="344"/>
      <c r="I55" s="344"/>
      <c r="J55" s="344"/>
      <c r="K55" s="344"/>
      <c r="L55" s="163"/>
    </row>
    <row r="56" spans="2:12" x14ac:dyDescent="0.25">
      <c r="B56" s="332" t="s">
        <v>55</v>
      </c>
      <c r="C56" s="332"/>
      <c r="D56" s="332"/>
      <c r="E56" s="332"/>
      <c r="F56" s="332"/>
      <c r="G56" s="332"/>
      <c r="H56" s="332"/>
      <c r="I56" s="332"/>
      <c r="J56" s="332"/>
      <c r="K56" s="332"/>
      <c r="L56" s="163"/>
    </row>
    <row r="57" spans="2:12" x14ac:dyDescent="0.25">
      <c r="B57" s="332" t="s">
        <v>54</v>
      </c>
      <c r="C57" s="332"/>
      <c r="D57" s="332"/>
      <c r="E57" s="332"/>
      <c r="F57" s="332"/>
      <c r="G57" s="332"/>
      <c r="H57" s="332"/>
      <c r="I57" s="332"/>
      <c r="J57" s="332"/>
      <c r="K57" s="332"/>
    </row>
    <row r="58" spans="2:12" x14ac:dyDescent="0.25">
      <c r="B58" s="347" t="s">
        <v>175</v>
      </c>
      <c r="C58" s="347"/>
      <c r="D58" s="347"/>
      <c r="E58" s="347"/>
      <c r="F58" s="347"/>
      <c r="G58" s="347"/>
      <c r="H58" s="347"/>
      <c r="I58" s="347"/>
      <c r="J58" s="347"/>
      <c r="K58" s="347"/>
    </row>
    <row r="60" spans="2:12" x14ac:dyDescent="0.25">
      <c r="D60" s="227"/>
      <c r="E60" s="227"/>
      <c r="F60" s="227"/>
      <c r="G60" s="227"/>
      <c r="H60" s="227"/>
      <c r="I60" s="227"/>
      <c r="J60" s="227"/>
      <c r="K60" s="227"/>
    </row>
  </sheetData>
  <mergeCells count="25">
    <mergeCell ref="B56:K56"/>
    <mergeCell ref="B57:K57"/>
    <mergeCell ref="B58:K58"/>
    <mergeCell ref="B9:C9"/>
    <mergeCell ref="B15:C15"/>
    <mergeCell ref="B25:C25"/>
    <mergeCell ref="B30:C30"/>
    <mergeCell ref="B50:B51"/>
    <mergeCell ref="C50:C51"/>
    <mergeCell ref="D50:G50"/>
    <mergeCell ref="H50:K50"/>
    <mergeCell ref="B54:C54"/>
    <mergeCell ref="B55:K55"/>
    <mergeCell ref="B33:K33"/>
    <mergeCell ref="B34:J34"/>
    <mergeCell ref="B35:J35"/>
    <mergeCell ref="B36:J36"/>
    <mergeCell ref="B46:I46"/>
    <mergeCell ref="B47:I47"/>
    <mergeCell ref="B6:B8"/>
    <mergeCell ref="B10:B14"/>
    <mergeCell ref="B17:J17"/>
    <mergeCell ref="B21:B24"/>
    <mergeCell ref="B26:B29"/>
    <mergeCell ref="B32:K32"/>
  </mergeCells>
  <pageMargins left="0.7" right="0.7" top="0.75" bottom="0.75" header="0.3" footer="0.3"/>
  <pageSetup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CC"/>
    <pageSetUpPr fitToPage="1"/>
  </sheetPr>
  <dimension ref="A2:N45"/>
  <sheetViews>
    <sheetView topLeftCell="A28" zoomScaleNormal="100" workbookViewId="0">
      <selection activeCell="J11" sqref="J11"/>
    </sheetView>
  </sheetViews>
  <sheetFormatPr baseColWidth="10" defaultColWidth="11.42578125" defaultRowHeight="11.25" x14ac:dyDescent="0.25"/>
  <cols>
    <col min="1" max="1" width="8" style="218" customWidth="1"/>
    <col min="2" max="2" width="40" style="218" customWidth="1"/>
    <col min="3" max="3" width="39.28515625" style="218" customWidth="1"/>
    <col min="4" max="4" width="36.28515625" style="218" bestFit="1" customWidth="1"/>
    <col min="5" max="7" width="11.42578125" style="218"/>
    <col min="8" max="8" width="11.85546875" style="218" customWidth="1"/>
    <col min="9" max="9" width="12.85546875" style="218" customWidth="1"/>
    <col min="10" max="10" width="11.5703125" style="218" customWidth="1"/>
    <col min="11" max="16384" width="11.42578125" style="218"/>
  </cols>
  <sheetData>
    <row r="2" spans="1:13" ht="15" x14ac:dyDescent="0.25">
      <c r="B2" s="219" t="s">
        <v>256</v>
      </c>
    </row>
    <row r="3" spans="1:13" x14ac:dyDescent="0.25">
      <c r="B3" s="220"/>
    </row>
    <row r="4" spans="1:13" ht="12.75" x14ac:dyDescent="0.25">
      <c r="B4" s="221" t="s">
        <v>80</v>
      </c>
    </row>
    <row r="5" spans="1:13" ht="24" x14ac:dyDescent="0.25">
      <c r="A5" s="222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3" ht="12" customHeight="1" x14ac:dyDescent="0.25">
      <c r="B6" s="327" t="s">
        <v>178</v>
      </c>
      <c r="C6" s="79" t="s">
        <v>21</v>
      </c>
      <c r="D6" s="136">
        <v>115908</v>
      </c>
      <c r="E6" s="136">
        <v>82577</v>
      </c>
      <c r="F6" s="136">
        <v>80506</v>
      </c>
      <c r="G6" s="136">
        <v>78032</v>
      </c>
      <c r="H6" s="137">
        <v>97206</v>
      </c>
      <c r="I6" s="228">
        <v>0.99605496408480287</v>
      </c>
      <c r="J6" s="229">
        <v>0.24571970473651827</v>
      </c>
      <c r="L6" s="83"/>
      <c r="M6" s="83"/>
    </row>
    <row r="7" spans="1:13" ht="12" customHeight="1" x14ac:dyDescent="0.25">
      <c r="B7" s="328"/>
      <c r="C7" s="79" t="s">
        <v>20</v>
      </c>
      <c r="D7" s="136">
        <v>973</v>
      </c>
      <c r="E7" s="136">
        <v>741</v>
      </c>
      <c r="F7" s="136">
        <v>259</v>
      </c>
      <c r="G7" s="136">
        <v>400</v>
      </c>
      <c r="H7" s="137">
        <v>318</v>
      </c>
      <c r="I7" s="228">
        <v>3.2584971974874734E-3</v>
      </c>
      <c r="J7" s="229">
        <v>-0.20499999999999996</v>
      </c>
      <c r="L7" s="83"/>
      <c r="M7" s="83"/>
    </row>
    <row r="8" spans="1:13" ht="12" customHeight="1" x14ac:dyDescent="0.25">
      <c r="B8" s="329"/>
      <c r="C8" s="79" t="s">
        <v>19</v>
      </c>
      <c r="D8" s="136">
        <v>172</v>
      </c>
      <c r="E8" s="136">
        <v>70</v>
      </c>
      <c r="F8" s="136">
        <v>40</v>
      </c>
      <c r="G8" s="136">
        <v>99</v>
      </c>
      <c r="H8" s="137">
        <v>67</v>
      </c>
      <c r="I8" s="228">
        <v>6.865387177096249E-4</v>
      </c>
      <c r="J8" s="229">
        <v>-0.3232323232323232</v>
      </c>
      <c r="L8" s="83"/>
      <c r="M8" s="83"/>
    </row>
    <row r="9" spans="1:13" ht="12" customHeight="1" x14ac:dyDescent="0.25">
      <c r="B9" s="324" t="s">
        <v>86</v>
      </c>
      <c r="C9" s="325"/>
      <c r="D9" s="138">
        <v>117053</v>
      </c>
      <c r="E9" s="138">
        <v>83388</v>
      </c>
      <c r="F9" s="138">
        <v>80805</v>
      </c>
      <c r="G9" s="138">
        <v>78531</v>
      </c>
      <c r="H9" s="138">
        <v>97591</v>
      </c>
      <c r="I9" s="230">
        <v>1</v>
      </c>
      <c r="J9" s="231">
        <v>0.24270670181202325</v>
      </c>
      <c r="L9" s="83"/>
      <c r="M9" s="83"/>
    </row>
    <row r="10" spans="1:13" ht="12" customHeight="1" x14ac:dyDescent="0.25">
      <c r="B10" s="327" t="s">
        <v>179</v>
      </c>
      <c r="C10" s="79" t="s">
        <v>40</v>
      </c>
      <c r="D10" s="136">
        <v>230311</v>
      </c>
      <c r="E10" s="136">
        <v>202831</v>
      </c>
      <c r="F10" s="136">
        <v>126038</v>
      </c>
      <c r="G10" s="136">
        <v>125530</v>
      </c>
      <c r="H10" s="137">
        <v>131700</v>
      </c>
      <c r="I10" s="228">
        <v>0.97857100398264285</v>
      </c>
      <c r="J10" s="229">
        <v>4.9151597227754307E-2</v>
      </c>
      <c r="L10" s="83"/>
      <c r="M10" s="83"/>
    </row>
    <row r="11" spans="1:13" ht="12" customHeight="1" x14ac:dyDescent="0.25">
      <c r="B11" s="328"/>
      <c r="C11" s="79" t="s">
        <v>88</v>
      </c>
      <c r="D11" s="136">
        <v>3676</v>
      </c>
      <c r="E11" s="136">
        <v>3459</v>
      </c>
      <c r="F11" s="136">
        <v>2220</v>
      </c>
      <c r="G11" s="136">
        <v>2080</v>
      </c>
      <c r="H11" s="137">
        <v>2731</v>
      </c>
      <c r="I11" s="228">
        <v>2.0292159543482138E-2</v>
      </c>
      <c r="J11" s="229">
        <v>0.31298076923076934</v>
      </c>
      <c r="L11" s="83"/>
      <c r="M11" s="83"/>
    </row>
    <row r="12" spans="1:13" ht="12" customHeight="1" x14ac:dyDescent="0.25">
      <c r="B12" s="328"/>
      <c r="C12" s="79" t="s">
        <v>89</v>
      </c>
      <c r="D12" s="136">
        <v>135</v>
      </c>
      <c r="E12" s="136">
        <v>127</v>
      </c>
      <c r="F12" s="136">
        <v>95</v>
      </c>
      <c r="G12" s="136">
        <v>121</v>
      </c>
      <c r="H12" s="137">
        <v>89</v>
      </c>
      <c r="I12" s="228">
        <v>6.6129703382274271E-4</v>
      </c>
      <c r="J12" s="229">
        <v>-0.26446280991735538</v>
      </c>
      <c r="L12" s="83"/>
      <c r="M12" s="83"/>
    </row>
    <row r="13" spans="1:13" ht="12" customHeight="1" x14ac:dyDescent="0.25">
      <c r="B13" s="328"/>
      <c r="C13" s="79" t="s">
        <v>38</v>
      </c>
      <c r="D13" s="136">
        <v>154</v>
      </c>
      <c r="E13" s="136">
        <v>137</v>
      </c>
      <c r="F13" s="136">
        <v>90</v>
      </c>
      <c r="G13" s="136">
        <v>49</v>
      </c>
      <c r="H13" s="137">
        <v>59</v>
      </c>
      <c r="I13" s="228">
        <v>4.3838792129822265E-4</v>
      </c>
      <c r="J13" s="229">
        <v>0.20408163265306123</v>
      </c>
      <c r="L13" s="83"/>
      <c r="M13" s="83"/>
    </row>
    <row r="14" spans="1:13" ht="12" customHeight="1" x14ac:dyDescent="0.25">
      <c r="B14" s="328"/>
      <c r="C14" s="79" t="s">
        <v>90</v>
      </c>
      <c r="D14" s="136">
        <v>381</v>
      </c>
      <c r="E14" s="136">
        <v>215</v>
      </c>
      <c r="F14" s="136">
        <v>72</v>
      </c>
      <c r="G14" s="136">
        <v>25</v>
      </c>
      <c r="H14" s="137">
        <v>4</v>
      </c>
      <c r="I14" s="228">
        <v>2.9721215003269334E-5</v>
      </c>
      <c r="J14" s="229">
        <v>-0.84</v>
      </c>
      <c r="L14" s="83"/>
      <c r="M14" s="83"/>
    </row>
    <row r="15" spans="1:13" ht="12" customHeight="1" x14ac:dyDescent="0.25">
      <c r="B15" s="329"/>
      <c r="C15" s="79" t="s">
        <v>266</v>
      </c>
      <c r="D15" s="136">
        <v>0</v>
      </c>
      <c r="E15" s="136">
        <v>0</v>
      </c>
      <c r="F15" s="136">
        <v>0</v>
      </c>
      <c r="G15" s="136">
        <v>0</v>
      </c>
      <c r="H15" s="137">
        <v>1</v>
      </c>
      <c r="I15" s="228">
        <v>7.4303037508173335E-6</v>
      </c>
      <c r="J15" s="229" t="s">
        <v>58</v>
      </c>
      <c r="L15" s="83"/>
      <c r="M15" s="83"/>
    </row>
    <row r="16" spans="1:13" ht="12" customHeight="1" x14ac:dyDescent="0.25">
      <c r="B16" s="324" t="s">
        <v>91</v>
      </c>
      <c r="C16" s="325"/>
      <c r="D16" s="138">
        <v>234657</v>
      </c>
      <c r="E16" s="138">
        <v>206769</v>
      </c>
      <c r="F16" s="138">
        <v>128515</v>
      </c>
      <c r="G16" s="138">
        <v>127805</v>
      </c>
      <c r="H16" s="138">
        <v>134584</v>
      </c>
      <c r="I16" s="230">
        <v>1</v>
      </c>
      <c r="J16" s="231">
        <v>5.3041743280779263E-2</v>
      </c>
      <c r="L16" s="83"/>
      <c r="M16" s="83"/>
    </row>
    <row r="17" spans="1:14" ht="12" customHeight="1" x14ac:dyDescent="0.25">
      <c r="B17" s="361" t="s">
        <v>257</v>
      </c>
      <c r="C17" s="362"/>
      <c r="D17" s="139">
        <v>351710</v>
      </c>
      <c r="E17" s="139">
        <v>290157</v>
      </c>
      <c r="F17" s="139">
        <v>209320</v>
      </c>
      <c r="G17" s="139">
        <v>206336</v>
      </c>
      <c r="H17" s="139">
        <v>232175</v>
      </c>
      <c r="I17" s="232"/>
      <c r="J17" s="233">
        <v>0.12522778380893307</v>
      </c>
      <c r="L17" s="83"/>
      <c r="M17" s="83"/>
    </row>
    <row r="18" spans="1:14" ht="15" customHeight="1" x14ac:dyDescent="0.25">
      <c r="B18" s="331" t="s">
        <v>93</v>
      </c>
      <c r="C18" s="331"/>
      <c r="D18" s="331"/>
      <c r="E18" s="331"/>
      <c r="F18" s="331"/>
      <c r="G18" s="331"/>
      <c r="H18" s="331"/>
      <c r="I18" s="331"/>
      <c r="J18" s="331"/>
    </row>
    <row r="20" spans="1:14" ht="12.75" x14ac:dyDescent="0.25">
      <c r="B20" s="221" t="s">
        <v>94</v>
      </c>
    </row>
    <row r="21" spans="1:14" ht="24" x14ac:dyDescent="0.25">
      <c r="A21" s="222"/>
      <c r="B21" s="90" t="s">
        <v>95</v>
      </c>
      <c r="C21" s="90" t="s">
        <v>215</v>
      </c>
      <c r="D21" s="90" t="s">
        <v>97</v>
      </c>
      <c r="E21" s="77">
        <v>2018</v>
      </c>
      <c r="F21" s="77">
        <v>2019</v>
      </c>
      <c r="G21" s="77">
        <v>2020</v>
      </c>
      <c r="H21" s="77">
        <v>2021</v>
      </c>
      <c r="I21" s="77">
        <v>2022</v>
      </c>
      <c r="J21" s="78" t="s">
        <v>83</v>
      </c>
      <c r="K21" s="78" t="s">
        <v>84</v>
      </c>
    </row>
    <row r="22" spans="1:14" ht="12" x14ac:dyDescent="0.25">
      <c r="B22" s="327" t="s">
        <v>98</v>
      </c>
      <c r="C22" s="91" t="s">
        <v>155</v>
      </c>
      <c r="D22" s="79" t="s">
        <v>156</v>
      </c>
      <c r="E22" s="191">
        <v>2676.5881192399997</v>
      </c>
      <c r="F22" s="191">
        <v>2543.6102099599993</v>
      </c>
      <c r="G22" s="191">
        <v>2713.7392301000004</v>
      </c>
      <c r="H22" s="191">
        <v>3909.37202738</v>
      </c>
      <c r="I22" s="209">
        <v>3078.1428198400004</v>
      </c>
      <c r="J22" s="192">
        <v>0.27153849966350674</v>
      </c>
      <c r="K22" s="94">
        <v>-0.21262473914437774</v>
      </c>
      <c r="L22" s="83"/>
      <c r="M22" s="83"/>
      <c r="N22" s="83"/>
    </row>
    <row r="23" spans="1:14" ht="24" x14ac:dyDescent="0.25">
      <c r="B23" s="328"/>
      <c r="C23" s="91" t="s">
        <v>103</v>
      </c>
      <c r="D23" s="79" t="s">
        <v>104</v>
      </c>
      <c r="E23" s="191">
        <v>1464.6582685499995</v>
      </c>
      <c r="F23" s="191">
        <v>1422.5269444600001</v>
      </c>
      <c r="G23" s="191">
        <v>924.33723168000017</v>
      </c>
      <c r="H23" s="191">
        <v>968.85050337999996</v>
      </c>
      <c r="I23" s="209">
        <v>944.98423197</v>
      </c>
      <c r="J23" s="192">
        <v>8.3361824182070554E-2</v>
      </c>
      <c r="K23" s="94">
        <v>-2.4633595510079598E-2</v>
      </c>
      <c r="L23" s="83"/>
      <c r="M23" s="83"/>
      <c r="N23" s="83"/>
    </row>
    <row r="24" spans="1:14" ht="12" x14ac:dyDescent="0.25">
      <c r="B24" s="328"/>
      <c r="C24" s="91" t="s">
        <v>258</v>
      </c>
      <c r="D24" s="177" t="s">
        <v>259</v>
      </c>
      <c r="E24" s="191">
        <v>645.91069405000019</v>
      </c>
      <c r="F24" s="191">
        <v>770.70290968000029</v>
      </c>
      <c r="G24" s="191">
        <v>895.00928463999958</v>
      </c>
      <c r="H24" s="191">
        <v>704.15133263999985</v>
      </c>
      <c r="I24" s="209">
        <v>862.5414262999999</v>
      </c>
      <c r="J24" s="192">
        <v>7.6089128576333362E-2</v>
      </c>
      <c r="K24" s="94">
        <v>0.2249375756574441</v>
      </c>
      <c r="L24" s="83"/>
      <c r="M24" s="83"/>
      <c r="N24" s="83"/>
    </row>
    <row r="25" spans="1:14" ht="12" x14ac:dyDescent="0.25">
      <c r="B25" s="329"/>
      <c r="C25" s="95" t="s">
        <v>105</v>
      </c>
      <c r="D25" s="96"/>
      <c r="E25" s="191">
        <v>6955.3566660399856</v>
      </c>
      <c r="F25" s="191">
        <v>4468.5219623300063</v>
      </c>
      <c r="G25" s="191">
        <v>4255.3726216700034</v>
      </c>
      <c r="H25" s="191">
        <v>4226.2408026300027</v>
      </c>
      <c r="I25" s="209">
        <v>6450.2666605700251</v>
      </c>
      <c r="J25" s="192">
        <v>0.56901054757808922</v>
      </c>
      <c r="K25" s="94">
        <v>0.52624210540866589</v>
      </c>
      <c r="L25" s="83"/>
      <c r="M25" s="83"/>
      <c r="N25" s="83"/>
    </row>
    <row r="26" spans="1:14" ht="15" customHeight="1" x14ac:dyDescent="0.25">
      <c r="B26" s="324" t="s">
        <v>106</v>
      </c>
      <c r="C26" s="330"/>
      <c r="D26" s="180"/>
      <c r="E26" s="193">
        <v>11742.513747879984</v>
      </c>
      <c r="F26" s="193">
        <v>9205.3620264300062</v>
      </c>
      <c r="G26" s="193">
        <v>8788.4583680900032</v>
      </c>
      <c r="H26" s="193">
        <v>9808.6146660300037</v>
      </c>
      <c r="I26" s="193">
        <v>11335.935138680026</v>
      </c>
      <c r="J26" s="194">
        <v>1</v>
      </c>
      <c r="K26" s="99">
        <v>0.15571214943732703</v>
      </c>
      <c r="L26" s="83"/>
      <c r="M26" s="83"/>
      <c r="N26" s="83"/>
    </row>
    <row r="27" spans="1:14" ht="12" x14ac:dyDescent="0.25">
      <c r="B27" s="327" t="s">
        <v>107</v>
      </c>
      <c r="C27" s="91" t="s">
        <v>200</v>
      </c>
      <c r="D27" s="177" t="s">
        <v>201</v>
      </c>
      <c r="E27" s="191">
        <v>1310.5342363499999</v>
      </c>
      <c r="F27" s="191">
        <v>1275.0568625999999</v>
      </c>
      <c r="G27" s="191">
        <v>744.54843462999986</v>
      </c>
      <c r="H27" s="191">
        <v>1459.97388271</v>
      </c>
      <c r="I27" s="209">
        <v>2453.3614273599997</v>
      </c>
      <c r="J27" s="192">
        <v>0.13597968024859441</v>
      </c>
      <c r="K27" s="94">
        <v>0.68041459947631133</v>
      </c>
      <c r="L27" s="83"/>
      <c r="M27" s="83"/>
      <c r="N27" s="83"/>
    </row>
    <row r="28" spans="1:14" ht="24" x14ac:dyDescent="0.25">
      <c r="B28" s="328"/>
      <c r="C28" s="91" t="s">
        <v>260</v>
      </c>
      <c r="D28" s="79" t="s">
        <v>267</v>
      </c>
      <c r="E28" s="191">
        <v>281.32947530000001</v>
      </c>
      <c r="F28" s="191">
        <v>139.36452542000001</v>
      </c>
      <c r="G28" s="191">
        <v>93.503956460000012</v>
      </c>
      <c r="H28" s="191">
        <v>439.43921480000006</v>
      </c>
      <c r="I28" s="209">
        <v>1016.6504734399998</v>
      </c>
      <c r="J28" s="192">
        <v>5.6348732298980499E-2</v>
      </c>
      <c r="K28" s="94">
        <v>1.3135178636770122</v>
      </c>
      <c r="L28" s="83"/>
      <c r="M28" s="83"/>
      <c r="N28" s="83"/>
    </row>
    <row r="29" spans="1:14" ht="12" x14ac:dyDescent="0.25">
      <c r="B29" s="328"/>
      <c r="C29" s="91" t="s">
        <v>262</v>
      </c>
      <c r="D29" s="79" t="s">
        <v>263</v>
      </c>
      <c r="E29" s="191">
        <v>875.15835987000003</v>
      </c>
      <c r="F29" s="191">
        <v>566.09858658999997</v>
      </c>
      <c r="G29" s="191">
        <v>442.33287575000003</v>
      </c>
      <c r="H29" s="191">
        <v>1092.1540496100001</v>
      </c>
      <c r="I29" s="209">
        <v>948.82349581000005</v>
      </c>
      <c r="J29" s="192">
        <v>5.2589363366421442E-2</v>
      </c>
      <c r="K29" s="94">
        <v>-0.1312365722135832</v>
      </c>
      <c r="L29" s="83"/>
      <c r="M29" s="83"/>
      <c r="N29" s="83"/>
    </row>
    <row r="30" spans="1:14" ht="12" x14ac:dyDescent="0.25">
      <c r="B30" s="329"/>
      <c r="C30" s="95" t="s">
        <v>105</v>
      </c>
      <c r="D30" s="96"/>
      <c r="E30" s="191">
        <v>15266.686889980001</v>
      </c>
      <c r="F30" s="191">
        <v>12818.215691440062</v>
      </c>
      <c r="G30" s="191">
        <v>8224.5897313399655</v>
      </c>
      <c r="H30" s="191">
        <v>11317.27623293995</v>
      </c>
      <c r="I30" s="209">
        <v>13623.282535090013</v>
      </c>
      <c r="J30" s="192">
        <v>0.75508222408600356</v>
      </c>
      <c r="K30" s="94">
        <v>0.20375983184348057</v>
      </c>
      <c r="L30" s="83"/>
      <c r="M30" s="83"/>
      <c r="N30" s="83"/>
    </row>
    <row r="31" spans="1:14" ht="15" customHeight="1" x14ac:dyDescent="0.25">
      <c r="B31" s="324" t="s">
        <v>114</v>
      </c>
      <c r="C31" s="330"/>
      <c r="D31" s="180"/>
      <c r="E31" s="193">
        <v>17733.7089615</v>
      </c>
      <c r="F31" s="193">
        <v>14798.735666050063</v>
      </c>
      <c r="G31" s="193">
        <v>9504.974998179965</v>
      </c>
      <c r="H31" s="193">
        <v>14308.843380059951</v>
      </c>
      <c r="I31" s="193">
        <v>18042.117931700013</v>
      </c>
      <c r="J31" s="194">
        <v>1</v>
      </c>
      <c r="K31" s="99">
        <v>0.2609068009537765</v>
      </c>
      <c r="L31" s="83"/>
      <c r="M31" s="83"/>
      <c r="N31" s="83"/>
    </row>
    <row r="32" spans="1:14" ht="11.25" customHeight="1" x14ac:dyDescent="0.25">
      <c r="B32" s="361" t="s">
        <v>264</v>
      </c>
      <c r="C32" s="363"/>
      <c r="D32" s="88"/>
      <c r="E32" s="195">
        <v>29476.222709379985</v>
      </c>
      <c r="F32" s="195">
        <v>24004.097692480071</v>
      </c>
      <c r="G32" s="195">
        <v>18293.433366269968</v>
      </c>
      <c r="H32" s="195">
        <v>24117.458046089956</v>
      </c>
      <c r="I32" s="195">
        <v>29378.05307038004</v>
      </c>
      <c r="J32" s="196"/>
      <c r="K32" s="103">
        <v>0.21812394217652464</v>
      </c>
      <c r="M32" s="83"/>
      <c r="N32" s="83"/>
    </row>
    <row r="33" spans="1:12" ht="11.25" customHeight="1" x14ac:dyDescent="0.25">
      <c r="B33" s="331" t="s">
        <v>116</v>
      </c>
      <c r="C33" s="331"/>
      <c r="D33" s="331"/>
      <c r="E33" s="331"/>
      <c r="F33" s="331"/>
      <c r="G33" s="331"/>
      <c r="H33" s="331"/>
      <c r="I33" s="331"/>
      <c r="J33" s="331"/>
      <c r="K33" s="331"/>
    </row>
    <row r="34" spans="1:12" x14ac:dyDescent="0.25">
      <c r="B34" s="148"/>
      <c r="C34" s="148"/>
      <c r="D34" s="148"/>
      <c r="E34" s="226"/>
      <c r="F34" s="226"/>
      <c r="G34" s="226"/>
      <c r="H34" s="226"/>
      <c r="I34" s="226"/>
      <c r="J34" s="148"/>
      <c r="K34" s="148"/>
    </row>
    <row r="35" spans="1:12" ht="12.75" x14ac:dyDescent="0.25">
      <c r="B35" s="221" t="s">
        <v>117</v>
      </c>
    </row>
    <row r="36" spans="1:12" ht="24" x14ac:dyDescent="0.25">
      <c r="A36" s="222"/>
      <c r="B36" s="90" t="s">
        <v>118</v>
      </c>
      <c r="C36" s="77">
        <v>2018</v>
      </c>
      <c r="D36" s="77">
        <v>2019</v>
      </c>
      <c r="E36" s="77">
        <v>2020</v>
      </c>
      <c r="F36" s="77">
        <v>2021</v>
      </c>
      <c r="G36" s="77">
        <v>2022</v>
      </c>
      <c r="H36" s="78" t="s">
        <v>83</v>
      </c>
      <c r="I36" s="78" t="s">
        <v>84</v>
      </c>
    </row>
    <row r="37" spans="1:12" ht="12" x14ac:dyDescent="0.25">
      <c r="B37" s="106" t="s">
        <v>119</v>
      </c>
      <c r="C37" s="150">
        <v>140.49956772000104</v>
      </c>
      <c r="D37" s="150">
        <v>97.421690629999276</v>
      </c>
      <c r="E37" s="150">
        <v>60.55394083000013</v>
      </c>
      <c r="F37" s="150">
        <v>76.056126889999746</v>
      </c>
      <c r="G37" s="151">
        <v>102.74704289999998</v>
      </c>
      <c r="H37" s="197">
        <v>2.6572549197984612E-2</v>
      </c>
      <c r="I37" s="109">
        <v>0.35093709213727653</v>
      </c>
      <c r="K37" s="83"/>
      <c r="L37" s="83"/>
    </row>
    <row r="38" spans="1:12" ht="12" x14ac:dyDescent="0.25">
      <c r="B38" s="106" t="s">
        <v>120</v>
      </c>
      <c r="C38" s="150">
        <v>3372.2411156100184</v>
      </c>
      <c r="D38" s="150">
        <v>2803.8692386399871</v>
      </c>
      <c r="E38" s="150">
        <v>1787.5142571799915</v>
      </c>
      <c r="F38" s="150">
        <v>2699.0246445399903</v>
      </c>
      <c r="G38" s="151">
        <v>3415.0146463900164</v>
      </c>
      <c r="H38" s="197">
        <v>0.88319470947067769</v>
      </c>
      <c r="I38" s="109">
        <v>0.26527731167569835</v>
      </c>
      <c r="K38" s="83"/>
      <c r="L38" s="83"/>
    </row>
    <row r="39" spans="1:12" ht="11.25" customHeight="1" x14ac:dyDescent="0.25">
      <c r="B39" s="106" t="s">
        <v>121</v>
      </c>
      <c r="C39" s="150">
        <v>499.30222767000009</v>
      </c>
      <c r="D39" s="150">
        <v>399.15387069999997</v>
      </c>
      <c r="E39" s="150">
        <v>388.15133384000001</v>
      </c>
      <c r="F39" s="150">
        <v>436.20360720000002</v>
      </c>
      <c r="G39" s="151">
        <v>309.8383526400001</v>
      </c>
      <c r="H39" s="197">
        <v>8.0130723343171853E-2</v>
      </c>
      <c r="I39" s="109">
        <v>-0.28969328193120891</v>
      </c>
      <c r="K39" s="83"/>
      <c r="L39" s="83"/>
    </row>
    <row r="40" spans="1:12" ht="12" x14ac:dyDescent="0.25">
      <c r="B40" s="106" t="s">
        <v>122</v>
      </c>
      <c r="C40" s="150">
        <v>0.72756299999999996</v>
      </c>
      <c r="D40" s="150">
        <v>2.5004612700000002</v>
      </c>
      <c r="E40" s="150">
        <v>2.9302248200000003</v>
      </c>
      <c r="F40" s="150">
        <v>1.6508821400000002</v>
      </c>
      <c r="G40" s="151">
        <v>0.33347304</v>
      </c>
      <c r="H40" s="197">
        <v>8.624315125278892E-5</v>
      </c>
      <c r="I40" s="109">
        <v>-0.79800312092539816</v>
      </c>
      <c r="K40" s="83"/>
      <c r="L40" s="83"/>
    </row>
    <row r="41" spans="1:12" ht="12" x14ac:dyDescent="0.25">
      <c r="B41" s="106" t="s">
        <v>123</v>
      </c>
      <c r="C41" s="150">
        <v>36.776259409999987</v>
      </c>
      <c r="D41" s="150">
        <v>24.171763390000006</v>
      </c>
      <c r="E41" s="150">
        <v>17.120747339999987</v>
      </c>
      <c r="F41" s="150">
        <v>41.334160439999998</v>
      </c>
      <c r="G41" s="151">
        <v>38.727607169999999</v>
      </c>
      <c r="H41" s="197">
        <v>1.0015774836913061E-2</v>
      </c>
      <c r="I41" s="109">
        <v>-6.3060510779785361E-2</v>
      </c>
      <c r="K41" s="83"/>
      <c r="L41" s="83"/>
    </row>
    <row r="42" spans="1:12" ht="12" x14ac:dyDescent="0.25">
      <c r="B42" s="110" t="s">
        <v>265</v>
      </c>
      <c r="C42" s="152">
        <v>4049.5467334100194</v>
      </c>
      <c r="D42" s="152">
        <v>3327.1170246299862</v>
      </c>
      <c r="E42" s="152">
        <v>2256.2705040099918</v>
      </c>
      <c r="F42" s="152">
        <v>3254.2694212099896</v>
      </c>
      <c r="G42" s="152">
        <v>3866.6611221400167</v>
      </c>
      <c r="H42" s="198">
        <v>1</v>
      </c>
      <c r="I42" s="112">
        <v>0.18818100828982076</v>
      </c>
      <c r="K42" s="83"/>
      <c r="L42" s="83"/>
    </row>
    <row r="43" spans="1:12" ht="10.15" customHeight="1" x14ac:dyDescent="0.25">
      <c r="B43" s="331" t="s">
        <v>125</v>
      </c>
      <c r="C43" s="331"/>
      <c r="D43" s="331"/>
      <c r="E43" s="331"/>
      <c r="F43" s="331"/>
      <c r="G43" s="331"/>
      <c r="H43" s="331"/>
      <c r="I43" s="331"/>
    </row>
    <row r="44" spans="1:12" x14ac:dyDescent="0.25">
      <c r="B44" s="320"/>
      <c r="C44" s="320"/>
      <c r="D44" s="320"/>
      <c r="E44" s="320"/>
      <c r="F44" s="320"/>
      <c r="G44" s="320"/>
      <c r="H44" s="320"/>
      <c r="I44" s="320"/>
    </row>
    <row r="45" spans="1:12" x14ac:dyDescent="0.25">
      <c r="B45" s="104"/>
      <c r="C45" s="104"/>
      <c r="D45" s="104"/>
      <c r="E45" s="104"/>
      <c r="F45" s="104"/>
      <c r="G45" s="104"/>
      <c r="H45" s="104"/>
      <c r="I45" s="104"/>
    </row>
  </sheetData>
  <mergeCells count="14">
    <mergeCell ref="B33:K33"/>
    <mergeCell ref="B43:I43"/>
    <mergeCell ref="B44:I44"/>
    <mergeCell ref="B9:C9"/>
    <mergeCell ref="B16:C16"/>
    <mergeCell ref="B26:C26"/>
    <mergeCell ref="B31:C31"/>
    <mergeCell ref="B32:C32"/>
    <mergeCell ref="B27:B30"/>
    <mergeCell ref="B6:B8"/>
    <mergeCell ref="B10:B15"/>
    <mergeCell ref="B17:C17"/>
    <mergeCell ref="B18:J18"/>
    <mergeCell ref="B22:B25"/>
  </mergeCells>
  <pageMargins left="0.7" right="0.7" top="0.75" bottom="0.75" header="0.3" footer="0.3"/>
  <pageSetup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CC"/>
    <pageSetUpPr fitToPage="1"/>
  </sheetPr>
  <dimension ref="A2:N48"/>
  <sheetViews>
    <sheetView topLeftCell="A25" zoomScaleNormal="100" workbookViewId="0">
      <selection activeCell="B35" sqref="B35:K36"/>
    </sheetView>
  </sheetViews>
  <sheetFormatPr baseColWidth="10" defaultColWidth="11.42578125" defaultRowHeight="11.25" x14ac:dyDescent="0.25"/>
  <cols>
    <col min="1" max="1" width="4.7109375" style="218" customWidth="1"/>
    <col min="2" max="2" width="48.28515625" style="218" bestFit="1" customWidth="1"/>
    <col min="3" max="3" width="38.85546875" style="218" bestFit="1" customWidth="1"/>
    <col min="4" max="4" width="39.85546875" style="218" customWidth="1"/>
    <col min="5" max="7" width="11.42578125" style="218"/>
    <col min="8" max="8" width="13" style="218" customWidth="1"/>
    <col min="9" max="9" width="12.7109375" style="218" customWidth="1"/>
    <col min="10" max="10" width="13" style="218" customWidth="1"/>
    <col min="11" max="16384" width="11.42578125" style="218"/>
  </cols>
  <sheetData>
    <row r="2" spans="1:13" ht="15" x14ac:dyDescent="0.25">
      <c r="B2" s="239" t="s">
        <v>268</v>
      </c>
    </row>
    <row r="3" spans="1:13" x14ac:dyDescent="0.25">
      <c r="B3" s="220"/>
    </row>
    <row r="4" spans="1:13" ht="12.75" x14ac:dyDescent="0.25">
      <c r="B4" s="221" t="s">
        <v>80</v>
      </c>
    </row>
    <row r="5" spans="1:13" ht="24.6" customHeight="1" x14ac:dyDescent="0.25">
      <c r="A5" s="222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3" ht="12" x14ac:dyDescent="0.25">
      <c r="B6" s="327" t="s">
        <v>178</v>
      </c>
      <c r="C6" s="79" t="s">
        <v>21</v>
      </c>
      <c r="D6" s="136">
        <v>120079</v>
      </c>
      <c r="E6" s="136">
        <v>152206</v>
      </c>
      <c r="F6" s="136">
        <v>149798</v>
      </c>
      <c r="G6" s="136">
        <v>159812</v>
      </c>
      <c r="H6" s="137">
        <v>134047</v>
      </c>
      <c r="I6" s="228">
        <v>0.99266132496038151</v>
      </c>
      <c r="J6" s="229">
        <v>-0.16122068430405723</v>
      </c>
      <c r="L6" s="83"/>
      <c r="M6" s="83"/>
    </row>
    <row r="7" spans="1:13" ht="12" x14ac:dyDescent="0.25">
      <c r="B7" s="328"/>
      <c r="C7" s="79" t="s">
        <v>20</v>
      </c>
      <c r="D7" s="136">
        <v>722</v>
      </c>
      <c r="E7" s="136">
        <v>830</v>
      </c>
      <c r="F7" s="136">
        <v>1265</v>
      </c>
      <c r="G7" s="136">
        <v>849</v>
      </c>
      <c r="H7" s="137">
        <v>831</v>
      </c>
      <c r="I7" s="228">
        <v>6.1538233682370885E-3</v>
      </c>
      <c r="J7" s="229">
        <v>-2.1201413427561877E-2</v>
      </c>
      <c r="L7" s="83"/>
      <c r="M7" s="83"/>
    </row>
    <row r="8" spans="1:13" ht="12" x14ac:dyDescent="0.25">
      <c r="B8" s="329"/>
      <c r="C8" s="79" t="s">
        <v>19</v>
      </c>
      <c r="D8" s="136">
        <v>224</v>
      </c>
      <c r="E8" s="136">
        <v>277</v>
      </c>
      <c r="F8" s="136">
        <v>295</v>
      </c>
      <c r="G8" s="136">
        <v>224</v>
      </c>
      <c r="H8" s="137">
        <v>160</v>
      </c>
      <c r="I8" s="228">
        <v>1.1848516713813889E-3</v>
      </c>
      <c r="J8" s="229">
        <v>-0.2857142857142857</v>
      </c>
      <c r="L8" s="83"/>
      <c r="M8" s="83"/>
    </row>
    <row r="9" spans="1:13" ht="12" x14ac:dyDescent="0.25">
      <c r="B9" s="324" t="s">
        <v>86</v>
      </c>
      <c r="C9" s="325"/>
      <c r="D9" s="138">
        <v>121025</v>
      </c>
      <c r="E9" s="138">
        <v>153313</v>
      </c>
      <c r="F9" s="138">
        <v>151358</v>
      </c>
      <c r="G9" s="138">
        <v>160885</v>
      </c>
      <c r="H9" s="138">
        <v>135038</v>
      </c>
      <c r="I9" s="230">
        <v>1</v>
      </c>
      <c r="J9" s="231">
        <v>-0.16065512633247347</v>
      </c>
      <c r="L9" s="83"/>
      <c r="M9" s="83"/>
    </row>
    <row r="10" spans="1:13" ht="12" x14ac:dyDescent="0.25">
      <c r="B10" s="327" t="s">
        <v>179</v>
      </c>
      <c r="C10" s="79" t="s">
        <v>40</v>
      </c>
      <c r="D10" s="136">
        <v>305083</v>
      </c>
      <c r="E10" s="136">
        <v>305907</v>
      </c>
      <c r="F10" s="136">
        <v>317477</v>
      </c>
      <c r="G10" s="136">
        <v>442387</v>
      </c>
      <c r="H10" s="137">
        <v>384080</v>
      </c>
      <c r="I10" s="228">
        <v>0.98310637862188999</v>
      </c>
      <c r="J10" s="229">
        <v>-0.13180088926663758</v>
      </c>
      <c r="L10" s="83"/>
      <c r="M10" s="83"/>
    </row>
    <row r="11" spans="1:13" ht="12" x14ac:dyDescent="0.25">
      <c r="B11" s="328"/>
      <c r="C11" s="79" t="s">
        <v>88</v>
      </c>
      <c r="D11" s="136">
        <v>6825</v>
      </c>
      <c r="E11" s="136">
        <v>7270</v>
      </c>
      <c r="F11" s="136">
        <v>5468</v>
      </c>
      <c r="G11" s="136">
        <v>5400</v>
      </c>
      <c r="H11" s="137">
        <v>6044</v>
      </c>
      <c r="I11" s="228">
        <v>1.5470461758984335E-2</v>
      </c>
      <c r="J11" s="229">
        <v>0.11925925925925918</v>
      </c>
      <c r="L11" s="83"/>
      <c r="M11" s="83"/>
    </row>
    <row r="12" spans="1:13" ht="12" x14ac:dyDescent="0.25">
      <c r="B12" s="328"/>
      <c r="C12" s="79" t="s">
        <v>89</v>
      </c>
      <c r="D12" s="136">
        <v>355</v>
      </c>
      <c r="E12" s="136">
        <v>424</v>
      </c>
      <c r="F12" s="136">
        <v>285</v>
      </c>
      <c r="G12" s="136">
        <v>263</v>
      </c>
      <c r="H12" s="137">
        <v>321</v>
      </c>
      <c r="I12" s="228">
        <v>8.2164431248080269E-4</v>
      </c>
      <c r="J12" s="229">
        <v>0.22053231939163509</v>
      </c>
      <c r="L12" s="83"/>
      <c r="M12" s="83"/>
    </row>
    <row r="13" spans="1:13" ht="12" x14ac:dyDescent="0.25">
      <c r="B13" s="328"/>
      <c r="C13" s="79" t="s">
        <v>38</v>
      </c>
      <c r="D13" s="136">
        <v>405</v>
      </c>
      <c r="E13" s="136">
        <v>425</v>
      </c>
      <c r="F13" s="136">
        <v>423</v>
      </c>
      <c r="G13" s="136">
        <v>365</v>
      </c>
      <c r="H13" s="137">
        <v>230</v>
      </c>
      <c r="I13" s="228">
        <v>5.8871710863110476E-4</v>
      </c>
      <c r="J13" s="229">
        <v>-0.36986301369863017</v>
      </c>
      <c r="L13" s="83"/>
      <c r="M13" s="83"/>
    </row>
    <row r="14" spans="1:13" ht="12" x14ac:dyDescent="0.25">
      <c r="B14" s="328"/>
      <c r="C14" s="79" t="s">
        <v>90</v>
      </c>
      <c r="D14" s="136">
        <v>155</v>
      </c>
      <c r="E14" s="136">
        <v>286</v>
      </c>
      <c r="F14" s="136">
        <v>192</v>
      </c>
      <c r="G14" s="136">
        <v>249</v>
      </c>
      <c r="H14" s="137">
        <v>5</v>
      </c>
      <c r="I14" s="228">
        <v>1.2798198013719669E-5</v>
      </c>
      <c r="J14" s="229">
        <v>-0.97991967871485941</v>
      </c>
      <c r="L14" s="83"/>
      <c r="M14" s="83"/>
    </row>
    <row r="15" spans="1:13" ht="12" customHeight="1" x14ac:dyDescent="0.25">
      <c r="B15" s="328"/>
      <c r="C15" s="79" t="s">
        <v>41</v>
      </c>
      <c r="D15" s="136">
        <v>0</v>
      </c>
      <c r="E15" s="136">
        <v>0</v>
      </c>
      <c r="F15" s="136">
        <v>0</v>
      </c>
      <c r="G15" s="136">
        <v>1</v>
      </c>
      <c r="H15" s="137">
        <v>0</v>
      </c>
      <c r="I15" s="228">
        <v>0</v>
      </c>
      <c r="J15" s="229">
        <v>-1</v>
      </c>
      <c r="L15" s="83"/>
      <c r="M15" s="83"/>
    </row>
    <row r="16" spans="1:13" ht="12" x14ac:dyDescent="0.25">
      <c r="B16" s="329"/>
      <c r="C16" s="79" t="s">
        <v>266</v>
      </c>
      <c r="D16" s="136">
        <v>0</v>
      </c>
      <c r="E16" s="136">
        <v>0</v>
      </c>
      <c r="F16" s="136">
        <v>0</v>
      </c>
      <c r="G16" s="136">
        <v>1</v>
      </c>
      <c r="H16" s="137">
        <v>0</v>
      </c>
      <c r="I16" s="228">
        <v>0</v>
      </c>
      <c r="J16" s="229">
        <v>-1</v>
      </c>
      <c r="L16" s="83"/>
      <c r="M16" s="83"/>
    </row>
    <row r="17" spans="1:14" ht="12" x14ac:dyDescent="0.25">
      <c r="B17" s="324" t="s">
        <v>91</v>
      </c>
      <c r="C17" s="325"/>
      <c r="D17" s="138">
        <v>312823</v>
      </c>
      <c r="E17" s="138">
        <v>314312</v>
      </c>
      <c r="F17" s="138">
        <v>323845</v>
      </c>
      <c r="G17" s="138">
        <v>448666</v>
      </c>
      <c r="H17" s="138">
        <v>390680</v>
      </c>
      <c r="I17" s="230">
        <v>1</v>
      </c>
      <c r="J17" s="231">
        <v>-0.12924090526137488</v>
      </c>
      <c r="L17" s="83"/>
      <c r="M17" s="83"/>
    </row>
    <row r="18" spans="1:14" ht="11.25" customHeight="1" x14ac:dyDescent="0.25">
      <c r="B18" s="87" t="s">
        <v>269</v>
      </c>
      <c r="C18" s="88"/>
      <c r="D18" s="139">
        <v>433848</v>
      </c>
      <c r="E18" s="139">
        <v>467625</v>
      </c>
      <c r="F18" s="139">
        <v>475203</v>
      </c>
      <c r="G18" s="139">
        <v>609551</v>
      </c>
      <c r="H18" s="139">
        <v>525718</v>
      </c>
      <c r="I18" s="232"/>
      <c r="J18" s="233">
        <v>-0.13753238039146842</v>
      </c>
      <c r="L18" s="83"/>
      <c r="M18" s="83"/>
    </row>
    <row r="19" spans="1:14" ht="15" customHeight="1" x14ac:dyDescent="0.25">
      <c r="B19" s="331" t="s">
        <v>93</v>
      </c>
      <c r="C19" s="331"/>
      <c r="D19" s="331"/>
      <c r="E19" s="331"/>
      <c r="F19" s="331"/>
      <c r="G19" s="331"/>
      <c r="H19" s="331"/>
      <c r="I19" s="331"/>
      <c r="J19" s="331"/>
    </row>
    <row r="20" spans="1:14" ht="15" customHeight="1" x14ac:dyDescent="0.25">
      <c r="B20" s="223"/>
      <c r="C20" s="223"/>
      <c r="D20" s="223"/>
      <c r="E20" s="223"/>
      <c r="F20" s="223"/>
      <c r="G20" s="223"/>
      <c r="H20" s="223"/>
      <c r="I20" s="223"/>
      <c r="J20" s="223"/>
    </row>
    <row r="21" spans="1:14" ht="12.75" x14ac:dyDescent="0.25">
      <c r="B21" s="221" t="s">
        <v>94</v>
      </c>
    </row>
    <row r="22" spans="1:14" ht="22.9" customHeight="1" x14ac:dyDescent="0.25">
      <c r="A22" s="222"/>
      <c r="B22" s="90" t="s">
        <v>95</v>
      </c>
      <c r="C22" s="90" t="s">
        <v>154</v>
      </c>
      <c r="D22" s="90" t="s">
        <v>97</v>
      </c>
      <c r="E22" s="77">
        <v>2018</v>
      </c>
      <c r="F22" s="77">
        <v>2019</v>
      </c>
      <c r="G22" s="77">
        <v>2020</v>
      </c>
      <c r="H22" s="77">
        <v>2021</v>
      </c>
      <c r="I22" s="77">
        <v>2022</v>
      </c>
      <c r="J22" s="78" t="s">
        <v>83</v>
      </c>
      <c r="K22" s="78" t="s">
        <v>84</v>
      </c>
    </row>
    <row r="23" spans="1:14" ht="24" x14ac:dyDescent="0.25">
      <c r="B23" s="327" t="s">
        <v>98</v>
      </c>
      <c r="C23" s="91" t="s">
        <v>103</v>
      </c>
      <c r="D23" s="79" t="s">
        <v>104</v>
      </c>
      <c r="E23" s="191">
        <v>1343.8518696799995</v>
      </c>
      <c r="F23" s="191">
        <v>1141.5491125599999</v>
      </c>
      <c r="G23" s="191">
        <v>1607.0485363499999</v>
      </c>
      <c r="H23" s="191">
        <v>2994.7188821800005</v>
      </c>
      <c r="I23" s="209">
        <v>2402.1898010899999</v>
      </c>
      <c r="J23" s="192">
        <v>0.17678810294172048</v>
      </c>
      <c r="K23" s="94">
        <v>-0.19785799749546773</v>
      </c>
      <c r="L23" s="83"/>
      <c r="M23" s="83"/>
      <c r="N23" s="83"/>
    </row>
    <row r="24" spans="1:14" ht="12" x14ac:dyDescent="0.25">
      <c r="B24" s="328"/>
      <c r="C24" s="91" t="s">
        <v>258</v>
      </c>
      <c r="D24" s="79" t="s">
        <v>259</v>
      </c>
      <c r="E24" s="191">
        <v>356.47111536000006</v>
      </c>
      <c r="F24" s="191">
        <v>675.41088323999998</v>
      </c>
      <c r="G24" s="191">
        <v>533.27879565000001</v>
      </c>
      <c r="H24" s="191">
        <v>933.92543258000012</v>
      </c>
      <c r="I24" s="209">
        <v>1020.6830271099996</v>
      </c>
      <c r="J24" s="192">
        <v>7.51167189144306E-2</v>
      </c>
      <c r="K24" s="94">
        <v>9.2895633316600668E-2</v>
      </c>
      <c r="L24" s="83"/>
      <c r="M24" s="83"/>
      <c r="N24" s="83"/>
    </row>
    <row r="25" spans="1:14" ht="24" x14ac:dyDescent="0.25">
      <c r="B25" s="328"/>
      <c r="C25" s="91" t="s">
        <v>270</v>
      </c>
      <c r="D25" s="79" t="s">
        <v>271</v>
      </c>
      <c r="E25" s="191">
        <v>822.52032475999999</v>
      </c>
      <c r="F25" s="191">
        <v>637.21027648999996</v>
      </c>
      <c r="G25" s="191">
        <v>645.8250928299999</v>
      </c>
      <c r="H25" s="191">
        <v>865.66054070999996</v>
      </c>
      <c r="I25" s="209">
        <v>789.97710642000004</v>
      </c>
      <c r="J25" s="192">
        <v>5.8138018048370287E-2</v>
      </c>
      <c r="K25" s="94">
        <v>-8.7428536626985021E-2</v>
      </c>
      <c r="L25" s="83"/>
      <c r="M25" s="83"/>
      <c r="N25" s="83"/>
    </row>
    <row r="26" spans="1:14" ht="12" x14ac:dyDescent="0.25">
      <c r="B26" s="329"/>
      <c r="C26" s="95" t="s">
        <v>105</v>
      </c>
      <c r="D26" s="96"/>
      <c r="E26" s="191">
        <v>7510.1498353899988</v>
      </c>
      <c r="F26" s="191">
        <v>9080.14621806998</v>
      </c>
      <c r="G26" s="191">
        <v>8724.2161983799742</v>
      </c>
      <c r="H26" s="191">
        <v>10259.01687145998</v>
      </c>
      <c r="I26" s="209">
        <v>9375.1107998299867</v>
      </c>
      <c r="J26" s="192">
        <v>0.68995716009547869</v>
      </c>
      <c r="K26" s="94">
        <v>-8.6158945121629693E-2</v>
      </c>
      <c r="L26" s="83"/>
      <c r="M26" s="83"/>
      <c r="N26" s="83"/>
    </row>
    <row r="27" spans="1:14" ht="15" customHeight="1" x14ac:dyDescent="0.25">
      <c r="B27" s="324" t="s">
        <v>106</v>
      </c>
      <c r="C27" s="330"/>
      <c r="D27" s="180"/>
      <c r="E27" s="193">
        <v>10032.993145189997</v>
      </c>
      <c r="F27" s="193">
        <v>11534.316490359979</v>
      </c>
      <c r="G27" s="193">
        <v>11510.368623209974</v>
      </c>
      <c r="H27" s="193">
        <v>15053.321726929982</v>
      </c>
      <c r="I27" s="193">
        <v>13587.960734449985</v>
      </c>
      <c r="J27" s="194">
        <v>1</v>
      </c>
      <c r="K27" s="99">
        <v>-9.7344693687009043E-2</v>
      </c>
      <c r="L27" s="83"/>
      <c r="M27" s="83"/>
      <c r="N27" s="83"/>
    </row>
    <row r="28" spans="1:14" ht="38.25" x14ac:dyDescent="0.25">
      <c r="B28" s="327" t="s">
        <v>107</v>
      </c>
      <c r="C28" s="91" t="s">
        <v>163</v>
      </c>
      <c r="D28" s="142" t="s">
        <v>164</v>
      </c>
      <c r="E28" s="191">
        <v>1196.2782092900002</v>
      </c>
      <c r="F28" s="191">
        <v>967.45053195000003</v>
      </c>
      <c r="G28" s="191">
        <v>567.53176234</v>
      </c>
      <c r="H28" s="191">
        <v>1482.62562325</v>
      </c>
      <c r="I28" s="209">
        <v>1392.2742240099999</v>
      </c>
      <c r="J28" s="192">
        <v>4.3521722084407008E-2</v>
      </c>
      <c r="K28" s="94">
        <v>-6.0940130686494287E-2</v>
      </c>
      <c r="L28" s="83"/>
      <c r="M28" s="83"/>
      <c r="N28" s="83"/>
    </row>
    <row r="29" spans="1:14" ht="36" x14ac:dyDescent="0.25">
      <c r="B29" s="328"/>
      <c r="C29" s="91" t="s">
        <v>275</v>
      </c>
      <c r="D29" s="79" t="s">
        <v>276</v>
      </c>
      <c r="E29" s="191">
        <v>995.01479066000013</v>
      </c>
      <c r="F29" s="191">
        <v>662.14609479999979</v>
      </c>
      <c r="G29" s="191">
        <v>361.98111183000003</v>
      </c>
      <c r="H29" s="191">
        <v>810.65275744000007</v>
      </c>
      <c r="I29" s="209">
        <v>887.20533630000011</v>
      </c>
      <c r="J29" s="192">
        <v>2.7733548041304634E-2</v>
      </c>
      <c r="K29" s="94">
        <v>9.4433255370337754E-2</v>
      </c>
      <c r="L29" s="83"/>
      <c r="M29" s="83"/>
      <c r="N29" s="83"/>
    </row>
    <row r="30" spans="1:14" ht="38.25" x14ac:dyDescent="0.25">
      <c r="B30" s="328"/>
      <c r="C30" s="91" t="s">
        <v>230</v>
      </c>
      <c r="D30" s="79" t="s">
        <v>235</v>
      </c>
      <c r="E30" s="191">
        <v>2020.5089431299996</v>
      </c>
      <c r="F30" s="191">
        <v>1458.5603868199998</v>
      </c>
      <c r="G30" s="191">
        <v>568.68832177000013</v>
      </c>
      <c r="H30" s="191">
        <v>945.42107224000006</v>
      </c>
      <c r="I30" s="209">
        <v>849.7109981000001</v>
      </c>
      <c r="J30" s="192">
        <v>2.6561495769749081E-2</v>
      </c>
      <c r="K30" s="94">
        <v>-0.10123539336100551</v>
      </c>
      <c r="L30" s="83"/>
      <c r="M30" s="83"/>
      <c r="N30" s="83"/>
    </row>
    <row r="31" spans="1:14" ht="12" x14ac:dyDescent="0.25">
      <c r="B31" s="329"/>
      <c r="C31" s="95" t="s">
        <v>105</v>
      </c>
      <c r="D31" s="96"/>
      <c r="E31" s="191">
        <v>19222.00541031003</v>
      </c>
      <c r="F31" s="191">
        <v>19236.125030189938</v>
      </c>
      <c r="G31" s="191">
        <v>18290.542762290021</v>
      </c>
      <c r="H31" s="191">
        <v>29268.480205640026</v>
      </c>
      <c r="I31" s="209">
        <v>28861.138806540035</v>
      </c>
      <c r="J31" s="192">
        <v>0.90218323410453938</v>
      </c>
      <c r="K31" s="94">
        <v>-1.3917408633383532E-2</v>
      </c>
      <c r="L31" s="83"/>
      <c r="M31" s="83"/>
      <c r="N31" s="83"/>
    </row>
    <row r="32" spans="1:14" ht="15" customHeight="1" x14ac:dyDescent="0.25">
      <c r="B32" s="324" t="s">
        <v>114</v>
      </c>
      <c r="C32" s="330"/>
      <c r="D32" s="180"/>
      <c r="E32" s="193">
        <v>23433.807353390031</v>
      </c>
      <c r="F32" s="193">
        <v>22324.282043759937</v>
      </c>
      <c r="G32" s="193">
        <v>19788.743958230021</v>
      </c>
      <c r="H32" s="193">
        <v>32507.179658570025</v>
      </c>
      <c r="I32" s="193">
        <v>31990.329364950034</v>
      </c>
      <c r="J32" s="194">
        <v>1</v>
      </c>
      <c r="K32" s="99">
        <v>-1.589957354186311E-2</v>
      </c>
      <c r="L32" s="83"/>
      <c r="M32" s="83"/>
      <c r="N32" s="83"/>
    </row>
    <row r="33" spans="1:14" ht="11.25" customHeight="1" x14ac:dyDescent="0.25">
      <c r="B33" s="87" t="s">
        <v>272</v>
      </c>
      <c r="C33" s="100"/>
      <c r="D33" s="88"/>
      <c r="E33" s="195">
        <v>33466.800498580029</v>
      </c>
      <c r="F33" s="195">
        <v>33858.598534119919</v>
      </c>
      <c r="G33" s="195">
        <v>31299.112581439993</v>
      </c>
      <c r="H33" s="195">
        <v>47560.5013855</v>
      </c>
      <c r="I33" s="195">
        <v>45578.290099400023</v>
      </c>
      <c r="J33" s="196"/>
      <c r="K33" s="103">
        <v>-4.1677678501183868E-2</v>
      </c>
      <c r="M33" s="83"/>
      <c r="N33" s="83"/>
    </row>
    <row r="34" spans="1:14" ht="11.25" customHeight="1" x14ac:dyDescent="0.25">
      <c r="B34" s="331" t="s">
        <v>116</v>
      </c>
      <c r="C34" s="331"/>
      <c r="D34" s="331"/>
      <c r="E34" s="331"/>
      <c r="F34" s="331"/>
      <c r="G34" s="331"/>
      <c r="H34" s="331"/>
      <c r="I34" s="331"/>
      <c r="J34" s="331"/>
      <c r="K34" s="331"/>
    </row>
    <row r="35" spans="1:14" ht="15" customHeight="1" x14ac:dyDescent="0.25">
      <c r="B35" s="350" t="s">
        <v>167</v>
      </c>
      <c r="C35" s="350"/>
      <c r="D35" s="350"/>
      <c r="E35" s="350"/>
      <c r="F35" s="350"/>
      <c r="G35" s="350"/>
      <c r="H35" s="350"/>
      <c r="I35" s="350"/>
      <c r="J35" s="350"/>
      <c r="K35" s="350"/>
    </row>
    <row r="36" spans="1:14" ht="15" customHeight="1" x14ac:dyDescent="0.25">
      <c r="B36" s="360" t="s">
        <v>273</v>
      </c>
      <c r="C36" s="360"/>
      <c r="D36" s="360"/>
      <c r="E36" s="360"/>
      <c r="F36" s="360"/>
      <c r="G36" s="360"/>
      <c r="H36" s="360"/>
      <c r="I36" s="360"/>
      <c r="J36" s="360"/>
      <c r="K36" s="225"/>
    </row>
    <row r="37" spans="1:14" x14ac:dyDescent="0.25">
      <c r="B37" s="148"/>
      <c r="C37" s="148"/>
      <c r="D37" s="148"/>
      <c r="E37" s="226"/>
      <c r="F37" s="226"/>
      <c r="G37" s="226"/>
      <c r="H37" s="226"/>
      <c r="I37" s="226"/>
      <c r="J37" s="148"/>
      <c r="K37" s="148"/>
    </row>
    <row r="38" spans="1:14" ht="12.75" x14ac:dyDescent="0.25">
      <c r="B38" s="221" t="s">
        <v>117</v>
      </c>
    </row>
    <row r="39" spans="1:14" ht="23.45" customHeight="1" x14ac:dyDescent="0.25">
      <c r="A39" s="222"/>
      <c r="B39" s="90" t="s">
        <v>118</v>
      </c>
      <c r="C39" s="77">
        <v>2018</v>
      </c>
      <c r="D39" s="77">
        <v>2019</v>
      </c>
      <c r="E39" s="77">
        <v>2020</v>
      </c>
      <c r="F39" s="77">
        <v>2021</v>
      </c>
      <c r="G39" s="77">
        <v>2022</v>
      </c>
      <c r="H39" s="78" t="s">
        <v>83</v>
      </c>
      <c r="I39" s="78" t="s">
        <v>84</v>
      </c>
    </row>
    <row r="40" spans="1:14" ht="12" x14ac:dyDescent="0.25">
      <c r="B40" s="106" t="s">
        <v>119</v>
      </c>
      <c r="C40" s="150">
        <v>144.95569911999999</v>
      </c>
      <c r="D40" s="150">
        <v>140.54723985999999</v>
      </c>
      <c r="E40" s="150">
        <v>127.10890645000039</v>
      </c>
      <c r="F40" s="150">
        <v>211.49441419000135</v>
      </c>
      <c r="G40" s="151">
        <v>214.11423286000004</v>
      </c>
      <c r="H40" s="197">
        <v>3.3385546606326789E-2</v>
      </c>
      <c r="I40" s="109">
        <v>1.2387176654439225E-2</v>
      </c>
      <c r="K40" s="83"/>
      <c r="L40" s="83"/>
    </row>
    <row r="41" spans="1:14" ht="12" x14ac:dyDescent="0.25">
      <c r="B41" s="106" t="s">
        <v>120</v>
      </c>
      <c r="C41" s="150">
        <v>4463.5935953100134</v>
      </c>
      <c r="D41" s="150">
        <v>4230.3108589600442</v>
      </c>
      <c r="E41" s="150">
        <v>3747.8635744400358</v>
      </c>
      <c r="F41" s="150">
        <v>6194.5578165199613</v>
      </c>
      <c r="G41" s="151">
        <v>6050.2124291200125</v>
      </c>
      <c r="H41" s="197">
        <v>0.94337329346356924</v>
      </c>
      <c r="I41" s="109">
        <v>-2.3301967900759779E-2</v>
      </c>
      <c r="K41" s="83"/>
      <c r="L41" s="83"/>
    </row>
    <row r="42" spans="1:14" ht="11.25" customHeight="1" x14ac:dyDescent="0.25">
      <c r="B42" s="106" t="s">
        <v>121</v>
      </c>
      <c r="C42" s="150">
        <v>1.0352709999999999E-2</v>
      </c>
      <c r="D42" s="150">
        <v>1.1287139999999999E-2</v>
      </c>
      <c r="E42" s="150">
        <v>2.8347699999999999E-3</v>
      </c>
      <c r="F42" s="150">
        <v>8.9774500000000014E-3</v>
      </c>
      <c r="G42" s="151">
        <v>8.6183400000000004E-3</v>
      </c>
      <c r="H42" s="197">
        <v>1.343806004373858E-6</v>
      </c>
      <c r="I42" s="109">
        <v>-4.0001336682465638E-2</v>
      </c>
      <c r="K42" s="83"/>
      <c r="L42" s="83"/>
    </row>
    <row r="43" spans="1:14" ht="12" x14ac:dyDescent="0.25">
      <c r="B43" s="106" t="s">
        <v>122</v>
      </c>
      <c r="C43" s="150">
        <v>29.946423439999997</v>
      </c>
      <c r="D43" s="150">
        <v>8.0417940300000001</v>
      </c>
      <c r="E43" s="150">
        <v>11.015128110000001</v>
      </c>
      <c r="F43" s="150">
        <v>18.418376009999999</v>
      </c>
      <c r="G43" s="151">
        <v>45.937236810000002</v>
      </c>
      <c r="H43" s="197">
        <v>7.1627174896351049E-3</v>
      </c>
      <c r="I43" s="109">
        <v>1.4940981107704081</v>
      </c>
      <c r="K43" s="83"/>
      <c r="L43" s="83"/>
    </row>
    <row r="44" spans="1:14" ht="12" x14ac:dyDescent="0.25">
      <c r="B44" s="106" t="s">
        <v>123</v>
      </c>
      <c r="C44" s="150">
        <v>50.295917229999993</v>
      </c>
      <c r="D44" s="150">
        <v>68.737189730000011</v>
      </c>
      <c r="E44" s="150">
        <v>57.140237749999997</v>
      </c>
      <c r="F44" s="150">
        <v>95.836442469999966</v>
      </c>
      <c r="G44" s="151">
        <v>103.10856015999995</v>
      </c>
      <c r="H44" s="197">
        <v>1.6077098634464534E-2</v>
      </c>
      <c r="I44" s="109">
        <v>7.5880505396226594E-2</v>
      </c>
      <c r="K44" s="83"/>
      <c r="L44" s="83"/>
    </row>
    <row r="45" spans="1:14" ht="12" x14ac:dyDescent="0.25">
      <c r="B45" s="110" t="s">
        <v>274</v>
      </c>
      <c r="C45" s="152">
        <v>4688.8019878100131</v>
      </c>
      <c r="D45" s="152">
        <v>4447.6483697200447</v>
      </c>
      <c r="E45" s="152">
        <v>3943.130681520036</v>
      </c>
      <c r="F45" s="152">
        <v>6520.3160266399636</v>
      </c>
      <c r="G45" s="152">
        <v>6413.3810772900124</v>
      </c>
      <c r="H45" s="198">
        <v>1</v>
      </c>
      <c r="I45" s="112">
        <v>-1.6400270924453397E-2</v>
      </c>
      <c r="K45" s="83"/>
      <c r="L45" s="83"/>
    </row>
    <row r="46" spans="1:14" ht="15" customHeight="1" x14ac:dyDescent="0.25">
      <c r="B46" s="331" t="s">
        <v>125</v>
      </c>
      <c r="C46" s="331"/>
      <c r="D46" s="331"/>
      <c r="E46" s="331"/>
      <c r="F46" s="331"/>
      <c r="G46" s="331"/>
      <c r="H46" s="331"/>
      <c r="I46" s="331"/>
    </row>
    <row r="47" spans="1:14" ht="10.15" customHeight="1" x14ac:dyDescent="0.25">
      <c r="B47" s="320" t="s">
        <v>126</v>
      </c>
      <c r="C47" s="320"/>
      <c r="D47" s="320"/>
      <c r="E47" s="320"/>
      <c r="F47" s="320"/>
      <c r="G47" s="320"/>
      <c r="H47" s="320"/>
      <c r="I47" s="320"/>
    </row>
    <row r="48" spans="1:14" x14ac:dyDescent="0.25">
      <c r="B48" s="104"/>
      <c r="C48" s="104"/>
      <c r="D48" s="104"/>
      <c r="E48" s="104"/>
      <c r="F48" s="104"/>
      <c r="G48" s="104"/>
      <c r="H48" s="104"/>
      <c r="I48" s="104"/>
    </row>
  </sheetData>
  <mergeCells count="14">
    <mergeCell ref="B35:K35"/>
    <mergeCell ref="B36:J36"/>
    <mergeCell ref="B46:I46"/>
    <mergeCell ref="B47:I47"/>
    <mergeCell ref="B9:C9"/>
    <mergeCell ref="B17:C17"/>
    <mergeCell ref="B32:C32"/>
    <mergeCell ref="B27:C27"/>
    <mergeCell ref="B34:K34"/>
    <mergeCell ref="B6:B8"/>
    <mergeCell ref="B10:B16"/>
    <mergeCell ref="B19:J19"/>
    <mergeCell ref="B23:B26"/>
    <mergeCell ref="B28:B31"/>
  </mergeCells>
  <pageMargins left="0.7" right="0.7" top="0.75" bottom="0.75" header="0.3" footer="0.3"/>
  <pageSetup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CC"/>
    <pageSetUpPr fitToPage="1"/>
  </sheetPr>
  <dimension ref="A2:N50"/>
  <sheetViews>
    <sheetView topLeftCell="A13" zoomScaleNormal="100" workbookViewId="0">
      <selection activeCell="C2" sqref="C2"/>
    </sheetView>
  </sheetViews>
  <sheetFormatPr baseColWidth="10" defaultColWidth="11.42578125" defaultRowHeight="11.25" x14ac:dyDescent="0.25"/>
  <cols>
    <col min="1" max="1" width="6.42578125" style="218" customWidth="1"/>
    <col min="2" max="2" width="47.85546875" style="218" bestFit="1" customWidth="1"/>
    <col min="3" max="3" width="36.85546875" style="218" customWidth="1"/>
    <col min="4" max="4" width="22" style="218" customWidth="1"/>
    <col min="5" max="7" width="11.42578125" style="218"/>
    <col min="8" max="8" width="13.140625" style="218" customWidth="1"/>
    <col min="9" max="9" width="14" style="218" customWidth="1"/>
    <col min="10" max="10" width="12.7109375" style="218" customWidth="1"/>
    <col min="11" max="16384" width="11.42578125" style="218"/>
  </cols>
  <sheetData>
    <row r="2" spans="1:13" ht="15" x14ac:dyDescent="0.25">
      <c r="B2" s="219" t="s">
        <v>280</v>
      </c>
    </row>
    <row r="3" spans="1:13" x14ac:dyDescent="0.25">
      <c r="B3" s="220"/>
    </row>
    <row r="4" spans="1:13" ht="12.75" x14ac:dyDescent="0.25">
      <c r="B4" s="221" t="s">
        <v>80</v>
      </c>
    </row>
    <row r="5" spans="1:13" ht="24" x14ac:dyDescent="0.25">
      <c r="A5" s="222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3" ht="12" x14ac:dyDescent="0.25">
      <c r="B6" s="327" t="s">
        <v>178</v>
      </c>
      <c r="C6" s="79" t="s">
        <v>21</v>
      </c>
      <c r="D6" s="136">
        <v>142552</v>
      </c>
      <c r="E6" s="136">
        <v>149069</v>
      </c>
      <c r="F6" s="136">
        <v>138832</v>
      </c>
      <c r="G6" s="136">
        <v>152689</v>
      </c>
      <c r="H6" s="137">
        <v>160094</v>
      </c>
      <c r="I6" s="228">
        <v>0.88783274179236915</v>
      </c>
      <c r="J6" s="229">
        <v>4.8497272233101185E-2</v>
      </c>
      <c r="L6" s="83"/>
      <c r="M6" s="83"/>
    </row>
    <row r="7" spans="1:13" ht="12" x14ac:dyDescent="0.25">
      <c r="B7" s="328"/>
      <c r="C7" s="79" t="s">
        <v>20</v>
      </c>
      <c r="D7" s="136">
        <v>15509</v>
      </c>
      <c r="E7" s="136">
        <v>17562</v>
      </c>
      <c r="F7" s="136">
        <v>10747</v>
      </c>
      <c r="G7" s="136">
        <v>13138</v>
      </c>
      <c r="H7" s="137">
        <v>17907</v>
      </c>
      <c r="I7" s="228">
        <v>9.9306787932564325E-2</v>
      </c>
      <c r="J7" s="229">
        <v>0.3629928451819151</v>
      </c>
      <c r="L7" s="83"/>
      <c r="M7" s="83"/>
    </row>
    <row r="8" spans="1:13" ht="12" x14ac:dyDescent="0.25">
      <c r="B8" s="329"/>
      <c r="C8" s="79" t="s">
        <v>19</v>
      </c>
      <c r="D8" s="136">
        <v>2411</v>
      </c>
      <c r="E8" s="136">
        <v>2441</v>
      </c>
      <c r="F8" s="136">
        <v>1827</v>
      </c>
      <c r="G8" s="136">
        <v>2115</v>
      </c>
      <c r="H8" s="137">
        <v>2319</v>
      </c>
      <c r="I8" s="228">
        <v>1.2860470275066548E-2</v>
      </c>
      <c r="J8" s="229">
        <v>9.6453900709219775E-2</v>
      </c>
      <c r="L8" s="83"/>
      <c r="M8" s="83"/>
    </row>
    <row r="9" spans="1:13" ht="12" x14ac:dyDescent="0.25">
      <c r="B9" s="324" t="s">
        <v>86</v>
      </c>
      <c r="C9" s="325"/>
      <c r="D9" s="138">
        <v>160472</v>
      </c>
      <c r="E9" s="138">
        <v>169072</v>
      </c>
      <c r="F9" s="138">
        <v>151406</v>
      </c>
      <c r="G9" s="138">
        <v>167942</v>
      </c>
      <c r="H9" s="138">
        <v>180320</v>
      </c>
      <c r="I9" s="230">
        <v>1</v>
      </c>
      <c r="J9" s="231">
        <v>7.3704016862964572E-2</v>
      </c>
      <c r="L9" s="83"/>
      <c r="M9" s="83"/>
    </row>
    <row r="10" spans="1:13" ht="12" x14ac:dyDescent="0.25">
      <c r="B10" s="327" t="s">
        <v>179</v>
      </c>
      <c r="C10" s="79" t="s">
        <v>40</v>
      </c>
      <c r="D10" s="136">
        <v>1384518</v>
      </c>
      <c r="E10" s="136">
        <v>1507731</v>
      </c>
      <c r="F10" s="136">
        <v>1975319</v>
      </c>
      <c r="G10" s="136">
        <v>4431826</v>
      </c>
      <c r="H10" s="137">
        <v>3153591</v>
      </c>
      <c r="I10" s="228">
        <v>0.99887398302137442</v>
      </c>
      <c r="J10" s="229">
        <v>-0.28842174760471195</v>
      </c>
      <c r="L10" s="83"/>
      <c r="M10" s="83"/>
    </row>
    <row r="11" spans="1:13" ht="12" x14ac:dyDescent="0.25">
      <c r="B11" s="328"/>
      <c r="C11" s="79" t="s">
        <v>38</v>
      </c>
      <c r="D11" s="136">
        <v>2095</v>
      </c>
      <c r="E11" s="136">
        <v>2172</v>
      </c>
      <c r="F11" s="136">
        <v>1648</v>
      </c>
      <c r="G11" s="136">
        <v>1677</v>
      </c>
      <c r="H11" s="137">
        <v>1846</v>
      </c>
      <c r="I11" s="228">
        <v>5.8470530029336627E-4</v>
      </c>
      <c r="J11" s="229">
        <v>0.10077519379844957</v>
      </c>
      <c r="L11" s="83"/>
      <c r="M11" s="83"/>
    </row>
    <row r="12" spans="1:13" ht="12" x14ac:dyDescent="0.25">
      <c r="B12" s="328"/>
      <c r="C12" s="79" t="s">
        <v>89</v>
      </c>
      <c r="D12" s="136">
        <v>935</v>
      </c>
      <c r="E12" s="136">
        <v>784</v>
      </c>
      <c r="F12" s="136">
        <v>545</v>
      </c>
      <c r="G12" s="136">
        <v>481</v>
      </c>
      <c r="H12" s="137">
        <v>859</v>
      </c>
      <c r="I12" s="228">
        <v>2.7208117711376032E-4</v>
      </c>
      <c r="J12" s="229">
        <v>0.7858627858627858</v>
      </c>
      <c r="L12" s="83"/>
      <c r="M12" s="83"/>
    </row>
    <row r="13" spans="1:13" ht="12" x14ac:dyDescent="0.25">
      <c r="B13" s="328"/>
      <c r="C13" s="79" t="s">
        <v>88</v>
      </c>
      <c r="D13" s="136">
        <v>852</v>
      </c>
      <c r="E13" s="136">
        <v>659</v>
      </c>
      <c r="F13" s="136">
        <v>542</v>
      </c>
      <c r="G13" s="136">
        <v>917</v>
      </c>
      <c r="H13" s="137">
        <v>848</v>
      </c>
      <c r="I13" s="228">
        <v>2.6859701768622675E-4</v>
      </c>
      <c r="J13" s="229">
        <v>-7.524536532170123E-2</v>
      </c>
      <c r="L13" s="83"/>
      <c r="M13" s="83"/>
    </row>
    <row r="14" spans="1:13" ht="12" x14ac:dyDescent="0.25">
      <c r="B14" s="328"/>
      <c r="C14" s="79" t="s">
        <v>266</v>
      </c>
      <c r="D14" s="136">
        <v>0</v>
      </c>
      <c r="E14" s="136">
        <v>0</v>
      </c>
      <c r="F14" s="136">
        <v>0</v>
      </c>
      <c r="G14" s="136">
        <v>0</v>
      </c>
      <c r="H14" s="137">
        <v>2</v>
      </c>
      <c r="I14" s="228">
        <v>6.3348353227883661E-7</v>
      </c>
      <c r="J14" s="229" t="s">
        <v>58</v>
      </c>
      <c r="L14" s="83"/>
      <c r="M14" s="83"/>
    </row>
    <row r="15" spans="1:13" ht="12" x14ac:dyDescent="0.25">
      <c r="B15" s="328"/>
      <c r="C15" s="79" t="s">
        <v>90</v>
      </c>
      <c r="D15" s="136">
        <v>115</v>
      </c>
      <c r="E15" s="136">
        <v>162</v>
      </c>
      <c r="F15" s="136">
        <v>24</v>
      </c>
      <c r="G15" s="136">
        <v>6</v>
      </c>
      <c r="H15" s="137">
        <v>0</v>
      </c>
      <c r="I15" s="228">
        <v>0</v>
      </c>
      <c r="J15" s="229">
        <v>-1</v>
      </c>
      <c r="L15" s="83"/>
      <c r="M15" s="83"/>
    </row>
    <row r="16" spans="1:13" ht="12" x14ac:dyDescent="0.25">
      <c r="B16" s="329"/>
      <c r="C16" s="79" t="s">
        <v>296</v>
      </c>
      <c r="D16" s="136">
        <v>0</v>
      </c>
      <c r="E16" s="136">
        <v>4</v>
      </c>
      <c r="F16" s="136">
        <v>0</v>
      </c>
      <c r="G16" s="136">
        <v>0</v>
      </c>
      <c r="H16" s="137">
        <v>0</v>
      </c>
      <c r="I16" s="228">
        <v>0</v>
      </c>
      <c r="J16" s="229" t="s">
        <v>58</v>
      </c>
      <c r="L16" s="83"/>
      <c r="M16" s="83"/>
    </row>
    <row r="17" spans="1:14" ht="12" x14ac:dyDescent="0.25">
      <c r="B17" s="324" t="s">
        <v>91</v>
      </c>
      <c r="C17" s="325"/>
      <c r="D17" s="138">
        <v>1388515</v>
      </c>
      <c r="E17" s="138">
        <v>1511512</v>
      </c>
      <c r="F17" s="138">
        <v>1978078</v>
      </c>
      <c r="G17" s="138">
        <v>4434907</v>
      </c>
      <c r="H17" s="138">
        <v>3157146</v>
      </c>
      <c r="I17" s="230">
        <v>1</v>
      </c>
      <c r="J17" s="231">
        <v>-0.28811449710219406</v>
      </c>
      <c r="L17" s="83"/>
      <c r="M17" s="83"/>
    </row>
    <row r="18" spans="1:14" ht="11.25" customHeight="1" x14ac:dyDescent="0.25">
      <c r="B18" s="87" t="s">
        <v>281</v>
      </c>
      <c r="C18" s="88"/>
      <c r="D18" s="139">
        <v>1548987</v>
      </c>
      <c r="E18" s="139">
        <v>1680584</v>
      </c>
      <c r="F18" s="139">
        <v>2129484</v>
      </c>
      <c r="G18" s="139">
        <v>4602849</v>
      </c>
      <c r="H18" s="139">
        <v>3337466</v>
      </c>
      <c r="I18" s="232"/>
      <c r="J18" s="233">
        <v>-0.2749129941043037</v>
      </c>
      <c r="L18" s="83"/>
      <c r="M18" s="83"/>
    </row>
    <row r="19" spans="1:14" ht="15" customHeight="1" x14ac:dyDescent="0.25">
      <c r="B19" s="331" t="s">
        <v>93</v>
      </c>
      <c r="C19" s="331"/>
      <c r="D19" s="331"/>
      <c r="E19" s="331"/>
      <c r="F19" s="331"/>
      <c r="G19" s="331"/>
      <c r="H19" s="331"/>
      <c r="I19" s="331"/>
      <c r="J19" s="331"/>
    </row>
    <row r="21" spans="1:14" ht="12.75" x14ac:dyDescent="0.25">
      <c r="B21" s="221" t="s">
        <v>94</v>
      </c>
    </row>
    <row r="22" spans="1:14" ht="24" x14ac:dyDescent="0.25">
      <c r="A22" s="222"/>
      <c r="B22" s="90" t="s">
        <v>95</v>
      </c>
      <c r="C22" s="90" t="s">
        <v>154</v>
      </c>
      <c r="D22" s="90" t="s">
        <v>97</v>
      </c>
      <c r="E22" s="77">
        <v>2018</v>
      </c>
      <c r="F22" s="77">
        <v>2019</v>
      </c>
      <c r="G22" s="77">
        <v>2020</v>
      </c>
      <c r="H22" s="77">
        <v>2021</v>
      </c>
      <c r="I22" s="77">
        <v>2022</v>
      </c>
      <c r="J22" s="78" t="s">
        <v>83</v>
      </c>
      <c r="K22" s="78" t="s">
        <v>84</v>
      </c>
    </row>
    <row r="23" spans="1:14" ht="60" x14ac:dyDescent="0.25">
      <c r="B23" s="327" t="s">
        <v>98</v>
      </c>
      <c r="C23" s="91" t="s">
        <v>282</v>
      </c>
      <c r="D23" s="79" t="s">
        <v>283</v>
      </c>
      <c r="E23" s="92">
        <v>988.28421002999994</v>
      </c>
      <c r="F23" s="92">
        <v>1011.2793653199999</v>
      </c>
      <c r="G23" s="92">
        <v>990.43873153999994</v>
      </c>
      <c r="H23" s="92">
        <v>1324.0012098599998</v>
      </c>
      <c r="I23" s="93">
        <v>1503.5126716199995</v>
      </c>
      <c r="J23" s="94">
        <v>0.23897558654170548</v>
      </c>
      <c r="K23" s="94">
        <v>0.13558255115112883</v>
      </c>
      <c r="L23" s="83"/>
      <c r="M23" s="83"/>
      <c r="N23" s="83"/>
    </row>
    <row r="24" spans="1:14" ht="24" x14ac:dyDescent="0.25">
      <c r="B24" s="328"/>
      <c r="C24" s="91" t="s">
        <v>284</v>
      </c>
      <c r="D24" s="79" t="s">
        <v>285</v>
      </c>
      <c r="E24" s="92">
        <v>1040.07515087</v>
      </c>
      <c r="F24" s="92">
        <v>1131.0967655600009</v>
      </c>
      <c r="G24" s="92">
        <v>935.45074797000086</v>
      </c>
      <c r="H24" s="92">
        <v>1245.3944385200014</v>
      </c>
      <c r="I24" s="93">
        <v>1456.3286694500009</v>
      </c>
      <c r="J24" s="94">
        <v>0.23147593269322073</v>
      </c>
      <c r="K24" s="94">
        <v>0.16937142515319814</v>
      </c>
      <c r="L24" s="83"/>
      <c r="M24" s="83"/>
      <c r="N24" s="83"/>
    </row>
    <row r="25" spans="1:14" ht="24" x14ac:dyDescent="0.25">
      <c r="B25" s="328"/>
      <c r="C25" s="91" t="s">
        <v>293</v>
      </c>
      <c r="D25" s="79" t="s">
        <v>286</v>
      </c>
      <c r="E25" s="92">
        <v>1315.0269934100004</v>
      </c>
      <c r="F25" s="92">
        <v>1116.2374072099999</v>
      </c>
      <c r="G25" s="92">
        <v>929.88533347999987</v>
      </c>
      <c r="H25" s="92">
        <v>962.67000601999996</v>
      </c>
      <c r="I25" s="93">
        <v>857.05252785999994</v>
      </c>
      <c r="J25" s="94">
        <v>0.13622408005495021</v>
      </c>
      <c r="K25" s="94">
        <v>-0.10971306626313004</v>
      </c>
      <c r="L25" s="83"/>
      <c r="M25" s="83"/>
      <c r="N25" s="83"/>
    </row>
    <row r="26" spans="1:14" ht="12" x14ac:dyDescent="0.25">
      <c r="B26" s="329"/>
      <c r="C26" s="95" t="s">
        <v>105</v>
      </c>
      <c r="D26" s="96"/>
      <c r="E26" s="92">
        <v>2216.2572123500086</v>
      </c>
      <c r="F26" s="92">
        <v>2367.5728599800068</v>
      </c>
      <c r="G26" s="92">
        <v>1895.6290501799938</v>
      </c>
      <c r="H26" s="92">
        <v>1850.1626627700023</v>
      </c>
      <c r="I26" s="93">
        <v>2474.5967949400092</v>
      </c>
      <c r="J26" s="94">
        <v>0.39332440071012359</v>
      </c>
      <c r="K26" s="94">
        <v>0.33750228816915206</v>
      </c>
      <c r="L26" s="83"/>
      <c r="M26" s="83"/>
      <c r="N26" s="83"/>
    </row>
    <row r="27" spans="1:14" ht="15" customHeight="1" x14ac:dyDescent="0.25">
      <c r="B27" s="324" t="s">
        <v>106</v>
      </c>
      <c r="C27" s="330"/>
      <c r="D27" s="180"/>
      <c r="E27" s="98">
        <v>5559.6435666600091</v>
      </c>
      <c r="F27" s="98">
        <v>5626.1863980700073</v>
      </c>
      <c r="G27" s="98">
        <v>4751.403863169995</v>
      </c>
      <c r="H27" s="98">
        <v>5382.2283171700037</v>
      </c>
      <c r="I27" s="98">
        <v>6291.4906638700095</v>
      </c>
      <c r="J27" s="99">
        <v>1</v>
      </c>
      <c r="K27" s="99">
        <v>0.16893789953119254</v>
      </c>
      <c r="L27" s="83"/>
      <c r="M27" s="83"/>
      <c r="N27" s="83"/>
    </row>
    <row r="28" spans="1:14" ht="36" x14ac:dyDescent="0.25">
      <c r="B28" s="327" t="s">
        <v>107</v>
      </c>
      <c r="C28" s="91" t="s">
        <v>294</v>
      </c>
      <c r="D28" s="79" t="s">
        <v>287</v>
      </c>
      <c r="E28" s="92">
        <v>1406.0168956700011</v>
      </c>
      <c r="F28" s="92">
        <v>1267.0629398499998</v>
      </c>
      <c r="G28" s="92">
        <v>1331.1622507500003</v>
      </c>
      <c r="H28" s="92">
        <v>1946.0772554299992</v>
      </c>
      <c r="I28" s="93">
        <v>1588.7180614900001</v>
      </c>
      <c r="J28" s="94">
        <v>0.13166862254550546</v>
      </c>
      <c r="K28" s="94">
        <v>-0.18363052799825164</v>
      </c>
      <c r="L28" s="83"/>
      <c r="M28" s="83"/>
      <c r="N28" s="83"/>
    </row>
    <row r="29" spans="1:14" ht="24" x14ac:dyDescent="0.25">
      <c r="B29" s="328"/>
      <c r="C29" s="91" t="s">
        <v>288</v>
      </c>
      <c r="D29" s="79" t="s">
        <v>289</v>
      </c>
      <c r="E29" s="92">
        <v>34.574358500000002</v>
      </c>
      <c r="F29" s="92">
        <v>330.06054100000006</v>
      </c>
      <c r="G29" s="92">
        <v>227.96449749000001</v>
      </c>
      <c r="H29" s="92">
        <v>179.95999321000002</v>
      </c>
      <c r="I29" s="93">
        <v>898.13988313000016</v>
      </c>
      <c r="J29" s="94">
        <v>7.4435385441517329E-2</v>
      </c>
      <c r="K29" s="94">
        <v>3.9907752668224274</v>
      </c>
      <c r="L29" s="83"/>
      <c r="M29" s="83"/>
      <c r="N29" s="83"/>
    </row>
    <row r="30" spans="1:14" ht="84" x14ac:dyDescent="0.25">
      <c r="B30" s="328"/>
      <c r="C30" s="91" t="s">
        <v>295</v>
      </c>
      <c r="D30" s="79" t="s">
        <v>290</v>
      </c>
      <c r="E30" s="92">
        <v>200.68989897999998</v>
      </c>
      <c r="F30" s="92">
        <v>190.57319210999989</v>
      </c>
      <c r="G30" s="92">
        <v>434.35615364000012</v>
      </c>
      <c r="H30" s="92">
        <v>914.10399932000007</v>
      </c>
      <c r="I30" s="93">
        <v>323.79481698000001</v>
      </c>
      <c r="J30" s="94">
        <v>2.6835231859292989E-2</v>
      </c>
      <c r="K30" s="94">
        <v>-0.6457790172443505</v>
      </c>
      <c r="L30" s="83"/>
      <c r="M30" s="83"/>
      <c r="N30" s="83"/>
    </row>
    <row r="31" spans="1:14" ht="12" x14ac:dyDescent="0.25">
      <c r="B31" s="329"/>
      <c r="C31" s="95" t="s">
        <v>105</v>
      </c>
      <c r="D31" s="96"/>
      <c r="E31" s="92">
        <v>7784.7704430000031</v>
      </c>
      <c r="F31" s="92">
        <v>7276.0535196799783</v>
      </c>
      <c r="G31" s="92">
        <v>7284.7203805300351</v>
      </c>
      <c r="H31" s="92">
        <v>10372.475787269974</v>
      </c>
      <c r="I31" s="93">
        <v>9255.3811254100165</v>
      </c>
      <c r="J31" s="94">
        <v>0.76706076015368418</v>
      </c>
      <c r="K31" s="94">
        <v>-0.10769797729785546</v>
      </c>
      <c r="L31" s="83"/>
      <c r="M31" s="83"/>
      <c r="N31" s="83"/>
    </row>
    <row r="32" spans="1:14" ht="15" customHeight="1" x14ac:dyDescent="0.25">
      <c r="B32" s="324" t="s">
        <v>114</v>
      </c>
      <c r="C32" s="330"/>
      <c r="D32" s="180"/>
      <c r="E32" s="98">
        <v>9426.0515961500041</v>
      </c>
      <c r="F32" s="98">
        <v>9063.7501926399782</v>
      </c>
      <c r="G32" s="98">
        <v>9278.2032824100352</v>
      </c>
      <c r="H32" s="98">
        <v>13412.617035229974</v>
      </c>
      <c r="I32" s="98">
        <v>12066.033887010017</v>
      </c>
      <c r="J32" s="99">
        <v>1</v>
      </c>
      <c r="K32" s="99">
        <v>-0.10039674917154362</v>
      </c>
      <c r="L32" s="83"/>
      <c r="M32" s="83"/>
      <c r="N32" s="83"/>
    </row>
    <row r="33" spans="1:14" ht="12" x14ac:dyDescent="0.25">
      <c r="B33" s="87" t="s">
        <v>291</v>
      </c>
      <c r="C33" s="100"/>
      <c r="D33" s="88"/>
      <c r="E33" s="101">
        <v>14985.695162810014</v>
      </c>
      <c r="F33" s="101">
        <v>14689.936590709985</v>
      </c>
      <c r="G33" s="101">
        <v>14029.60714558003</v>
      </c>
      <c r="H33" s="101">
        <v>18794.845352399978</v>
      </c>
      <c r="I33" s="101">
        <v>18357.524550880025</v>
      </c>
      <c r="J33" s="102"/>
      <c r="K33" s="103">
        <v>-2.3268124494789211E-2</v>
      </c>
      <c r="M33" s="83"/>
      <c r="N33" s="83"/>
    </row>
    <row r="34" spans="1:14" ht="11.25" customHeight="1" x14ac:dyDescent="0.25">
      <c r="B34" s="331" t="s">
        <v>116</v>
      </c>
      <c r="C34" s="331"/>
      <c r="D34" s="331"/>
      <c r="E34" s="331"/>
      <c r="F34" s="331"/>
      <c r="G34" s="331"/>
      <c r="H34" s="331"/>
      <c r="I34" s="331"/>
      <c r="J34" s="331"/>
      <c r="K34" s="331"/>
    </row>
    <row r="35" spans="1:14" ht="15" customHeight="1" x14ac:dyDescent="0.25">
      <c r="B35" s="350" t="s">
        <v>167</v>
      </c>
      <c r="C35" s="350"/>
      <c r="D35" s="350"/>
      <c r="E35" s="350"/>
      <c r="F35" s="350"/>
      <c r="G35" s="350"/>
      <c r="H35" s="350"/>
      <c r="I35" s="350"/>
      <c r="J35" s="350"/>
      <c r="K35" s="350"/>
    </row>
    <row r="36" spans="1:14" ht="15" customHeight="1" x14ac:dyDescent="0.25">
      <c r="B36" s="360" t="s">
        <v>297</v>
      </c>
      <c r="C36" s="360"/>
      <c r="D36" s="360"/>
      <c r="E36" s="360"/>
      <c r="F36" s="360"/>
      <c r="G36" s="360"/>
      <c r="H36" s="360"/>
      <c r="I36" s="360"/>
      <c r="J36" s="360"/>
      <c r="K36" s="225"/>
    </row>
    <row r="37" spans="1:14" ht="15" customHeight="1" x14ac:dyDescent="0.25">
      <c r="B37" s="360" t="s">
        <v>298</v>
      </c>
      <c r="C37" s="360"/>
      <c r="D37" s="360"/>
      <c r="E37" s="360"/>
      <c r="F37" s="360"/>
      <c r="G37" s="360"/>
      <c r="H37" s="360"/>
      <c r="I37" s="360"/>
      <c r="J37" s="360"/>
      <c r="K37" s="225"/>
    </row>
    <row r="38" spans="1:14" ht="15" customHeight="1" x14ac:dyDescent="0.25">
      <c r="B38" s="360" t="s">
        <v>299</v>
      </c>
      <c r="C38" s="360"/>
      <c r="D38" s="360"/>
      <c r="E38" s="360"/>
      <c r="F38" s="360"/>
      <c r="G38" s="360"/>
      <c r="H38" s="360"/>
      <c r="I38" s="360"/>
      <c r="J38" s="360"/>
      <c r="K38" s="225"/>
    </row>
    <row r="39" spans="1:14" x14ac:dyDescent="0.25">
      <c r="E39" s="240"/>
      <c r="F39" s="240"/>
      <c r="G39" s="240"/>
      <c r="H39" s="240"/>
      <c r="I39" s="240"/>
    </row>
    <row r="40" spans="1:14" ht="12.75" x14ac:dyDescent="0.25">
      <c r="B40" s="221" t="s">
        <v>117</v>
      </c>
    </row>
    <row r="41" spans="1:14" ht="24" x14ac:dyDescent="0.25">
      <c r="A41" s="222"/>
      <c r="B41" s="90" t="s">
        <v>118</v>
      </c>
      <c r="C41" s="77">
        <v>2018</v>
      </c>
      <c r="D41" s="77">
        <v>2019</v>
      </c>
      <c r="E41" s="77">
        <v>2020</v>
      </c>
      <c r="F41" s="77">
        <v>2021</v>
      </c>
      <c r="G41" s="77">
        <v>2022</v>
      </c>
      <c r="H41" s="78" t="s">
        <v>83</v>
      </c>
      <c r="I41" s="78" t="s">
        <v>84</v>
      </c>
    </row>
    <row r="42" spans="1:14" ht="12" x14ac:dyDescent="0.25">
      <c r="B42" s="106" t="s">
        <v>119</v>
      </c>
      <c r="C42" s="150">
        <v>162.32917147000066</v>
      </c>
      <c r="D42" s="150">
        <v>160.37204042999798</v>
      </c>
      <c r="E42" s="150">
        <v>157.0981684600018</v>
      </c>
      <c r="F42" s="150">
        <v>228.71480271000266</v>
      </c>
      <c r="G42" s="151">
        <v>210.63170724999998</v>
      </c>
      <c r="H42" s="197">
        <v>8.2950555157695879E-2</v>
      </c>
      <c r="I42" s="109">
        <v>-7.9063948838200115E-2</v>
      </c>
      <c r="K42" s="83"/>
      <c r="L42" s="83"/>
    </row>
    <row r="43" spans="1:14" ht="12" x14ac:dyDescent="0.25">
      <c r="B43" s="106" t="s">
        <v>120</v>
      </c>
      <c r="C43" s="150">
        <v>1772.8141518399975</v>
      </c>
      <c r="D43" s="150">
        <v>1727.1928399599817</v>
      </c>
      <c r="E43" s="150">
        <v>1767.9451592899809</v>
      </c>
      <c r="F43" s="150">
        <v>2494.928949420027</v>
      </c>
      <c r="G43" s="151">
        <v>2313.5306447400321</v>
      </c>
      <c r="H43" s="197">
        <v>0.9111099836823251</v>
      </c>
      <c r="I43" s="109">
        <v>-7.2706801819812483E-2</v>
      </c>
      <c r="K43" s="83"/>
      <c r="L43" s="83"/>
    </row>
    <row r="44" spans="1:14" ht="12" x14ac:dyDescent="0.25">
      <c r="B44" s="106" t="s">
        <v>121</v>
      </c>
      <c r="C44" s="150">
        <v>2.9075999999999999E-4</v>
      </c>
      <c r="D44" s="150">
        <v>4.07E-6</v>
      </c>
      <c r="E44" s="150">
        <v>0</v>
      </c>
      <c r="F44" s="150">
        <v>0</v>
      </c>
      <c r="G44" s="151">
        <v>1.226E-4</v>
      </c>
      <c r="H44" s="197">
        <v>4.8282085328506574E-8</v>
      </c>
      <c r="I44" s="109" t="s">
        <v>58</v>
      </c>
      <c r="K44" s="83"/>
      <c r="L44" s="83"/>
    </row>
    <row r="45" spans="1:14" ht="12" x14ac:dyDescent="0.25">
      <c r="B45" s="106" t="s">
        <v>122</v>
      </c>
      <c r="C45" s="150">
        <v>8.5949262199999943</v>
      </c>
      <c r="D45" s="150">
        <v>7.459430250000004</v>
      </c>
      <c r="E45" s="150">
        <v>4.2691667500000001</v>
      </c>
      <c r="F45" s="150">
        <v>11.202208580000001</v>
      </c>
      <c r="G45" s="151">
        <v>8.7753890000000006</v>
      </c>
      <c r="H45" s="197">
        <v>3.4559060398763296E-3</v>
      </c>
      <c r="I45" s="109">
        <v>-0.21663759986872155</v>
      </c>
      <c r="K45" s="83"/>
      <c r="L45" s="83"/>
    </row>
    <row r="46" spans="1:14" ht="12" x14ac:dyDescent="0.25">
      <c r="B46" s="106" t="s">
        <v>123</v>
      </c>
      <c r="C46" s="150">
        <v>6.4108891400000019</v>
      </c>
      <c r="D46" s="150">
        <v>5.0579346200000002</v>
      </c>
      <c r="E46" s="150">
        <v>2.9496920999999992</v>
      </c>
      <c r="F46" s="150">
        <v>8.3758488</v>
      </c>
      <c r="G46" s="151">
        <v>6.3062300700000025</v>
      </c>
      <c r="H46" s="197">
        <v>2.4835068380174071E-3</v>
      </c>
      <c r="I46" s="109">
        <v>-0.24709361157522303</v>
      </c>
      <c r="K46" s="83"/>
      <c r="L46" s="83"/>
    </row>
    <row r="47" spans="1:14" ht="12" x14ac:dyDescent="0.25">
      <c r="B47" s="110" t="s">
        <v>292</v>
      </c>
      <c r="C47" s="152">
        <v>1950.1494294299982</v>
      </c>
      <c r="D47" s="152">
        <v>1900.0822493299795</v>
      </c>
      <c r="E47" s="152">
        <v>1932.2621865999827</v>
      </c>
      <c r="F47" s="152">
        <v>2743.2218095100293</v>
      </c>
      <c r="G47" s="152">
        <v>2539.2440936600319</v>
      </c>
      <c r="H47" s="198">
        <v>1</v>
      </c>
      <c r="I47" s="112">
        <v>-7.4356989705630205E-2</v>
      </c>
      <c r="K47" s="83"/>
      <c r="L47" s="83"/>
    </row>
    <row r="48" spans="1:14" ht="10.15" customHeight="1" x14ac:dyDescent="0.25">
      <c r="B48" s="331" t="s">
        <v>125</v>
      </c>
      <c r="C48" s="331"/>
      <c r="D48" s="331"/>
      <c r="E48" s="331"/>
      <c r="F48" s="331"/>
      <c r="G48" s="331"/>
      <c r="H48" s="331"/>
      <c r="I48" s="331"/>
    </row>
    <row r="49" spans="2:9" ht="10.15" customHeight="1" x14ac:dyDescent="0.25">
      <c r="B49" s="320" t="s">
        <v>126</v>
      </c>
      <c r="C49" s="320"/>
      <c r="D49" s="320"/>
      <c r="E49" s="320"/>
      <c r="F49" s="320"/>
      <c r="G49" s="320"/>
      <c r="H49" s="320"/>
      <c r="I49" s="320"/>
    </row>
    <row r="50" spans="2:9" x14ac:dyDescent="0.25">
      <c r="B50" s="104"/>
      <c r="C50" s="104"/>
      <c r="D50" s="104"/>
      <c r="E50" s="104"/>
      <c r="F50" s="104"/>
      <c r="G50" s="104"/>
      <c r="H50" s="104"/>
      <c r="I50" s="104"/>
    </row>
  </sheetData>
  <mergeCells count="16">
    <mergeCell ref="B49:I49"/>
    <mergeCell ref="B6:B8"/>
    <mergeCell ref="B10:B16"/>
    <mergeCell ref="B19:J19"/>
    <mergeCell ref="B23:B26"/>
    <mergeCell ref="B28:B31"/>
    <mergeCell ref="B34:K34"/>
    <mergeCell ref="B9:C9"/>
    <mergeCell ref="B17:C17"/>
    <mergeCell ref="B27:C27"/>
    <mergeCell ref="B32:C32"/>
    <mergeCell ref="B35:K35"/>
    <mergeCell ref="B36:J36"/>
    <mergeCell ref="B37:J37"/>
    <mergeCell ref="B38:J38"/>
    <mergeCell ref="B48:I48"/>
  </mergeCells>
  <pageMargins left="0.7" right="0.7" top="0.75" bottom="0.75" header="0.3" footer="0.3"/>
  <pageSetup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CC"/>
    <pageSetUpPr fitToPage="1"/>
  </sheetPr>
  <dimension ref="A2:M68"/>
  <sheetViews>
    <sheetView zoomScaleNormal="100" workbookViewId="0">
      <selection activeCell="D54" sqref="D54"/>
    </sheetView>
  </sheetViews>
  <sheetFormatPr baseColWidth="10" defaultColWidth="11.42578125" defaultRowHeight="11.25" x14ac:dyDescent="0.25"/>
  <cols>
    <col min="1" max="1" width="8.140625" style="218" customWidth="1"/>
    <col min="2" max="2" width="52" style="218" customWidth="1"/>
    <col min="3" max="3" width="39.85546875" style="218" customWidth="1"/>
    <col min="4" max="4" width="20.7109375" style="218" customWidth="1"/>
    <col min="5" max="6" width="11.42578125" style="218"/>
    <col min="7" max="7" width="13.42578125" style="218" customWidth="1"/>
    <col min="8" max="8" width="12.42578125" style="218" customWidth="1"/>
    <col min="9" max="9" width="13.42578125" style="218" customWidth="1"/>
    <col min="10" max="10" width="13.85546875" style="218" customWidth="1"/>
    <col min="11" max="16384" width="11.42578125" style="218"/>
  </cols>
  <sheetData>
    <row r="2" spans="1:12" ht="15" x14ac:dyDescent="0.25">
      <c r="B2" s="219" t="s">
        <v>300</v>
      </c>
    </row>
    <row r="3" spans="1:12" x14ac:dyDescent="0.25">
      <c r="B3" s="220"/>
    </row>
    <row r="4" spans="1:12" ht="12.75" x14ac:dyDescent="0.25">
      <c r="B4" s="221" t="s">
        <v>80</v>
      </c>
    </row>
    <row r="5" spans="1:12" ht="24" x14ac:dyDescent="0.25">
      <c r="A5" s="222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2" ht="12" x14ac:dyDescent="0.25">
      <c r="B6" s="327" t="s">
        <v>178</v>
      </c>
      <c r="C6" s="79" t="s">
        <v>21</v>
      </c>
      <c r="D6" s="136">
        <v>103820</v>
      </c>
      <c r="E6" s="136">
        <v>103432</v>
      </c>
      <c r="F6" s="136">
        <v>94246</v>
      </c>
      <c r="G6" s="136">
        <v>90213</v>
      </c>
      <c r="H6" s="137">
        <v>88500</v>
      </c>
      <c r="I6" s="228">
        <v>0.98868320802564991</v>
      </c>
      <c r="J6" s="229">
        <v>-1.8988394133883091E-2</v>
      </c>
      <c r="L6" s="83"/>
    </row>
    <row r="7" spans="1:12" ht="12" x14ac:dyDescent="0.25">
      <c r="B7" s="328"/>
      <c r="C7" s="79" t="s">
        <v>20</v>
      </c>
      <c r="D7" s="136">
        <v>893</v>
      </c>
      <c r="E7" s="136">
        <v>1112</v>
      </c>
      <c r="F7" s="136">
        <v>1302</v>
      </c>
      <c r="G7" s="136">
        <v>1076</v>
      </c>
      <c r="H7" s="137">
        <v>987</v>
      </c>
      <c r="I7" s="228">
        <v>1.1026331370862332E-2</v>
      </c>
      <c r="J7" s="229">
        <v>-8.2713754646840165E-2</v>
      </c>
      <c r="L7" s="83"/>
    </row>
    <row r="8" spans="1:12" ht="12" x14ac:dyDescent="0.25">
      <c r="B8" s="329"/>
      <c r="C8" s="79" t="s">
        <v>19</v>
      </c>
      <c r="D8" s="136">
        <v>24</v>
      </c>
      <c r="E8" s="136">
        <v>49</v>
      </c>
      <c r="F8" s="136">
        <v>40</v>
      </c>
      <c r="G8" s="136">
        <v>45</v>
      </c>
      <c r="H8" s="137">
        <v>26</v>
      </c>
      <c r="I8" s="228">
        <v>2.9046060348776153E-4</v>
      </c>
      <c r="J8" s="229">
        <v>-0.42222222222222228</v>
      </c>
      <c r="L8" s="83"/>
    </row>
    <row r="9" spans="1:12" ht="12" x14ac:dyDescent="0.25">
      <c r="B9" s="324" t="s">
        <v>86</v>
      </c>
      <c r="C9" s="325"/>
      <c r="D9" s="138">
        <v>104737</v>
      </c>
      <c r="E9" s="138">
        <v>104593</v>
      </c>
      <c r="F9" s="138">
        <v>95588</v>
      </c>
      <c r="G9" s="138">
        <v>91334</v>
      </c>
      <c r="H9" s="138">
        <v>89513</v>
      </c>
      <c r="I9" s="230">
        <v>1</v>
      </c>
      <c r="J9" s="231">
        <v>-1.993781067291478E-2</v>
      </c>
      <c r="L9" s="83"/>
    </row>
    <row r="10" spans="1:12" ht="12" x14ac:dyDescent="0.25">
      <c r="B10" s="327" t="s">
        <v>179</v>
      </c>
      <c r="C10" s="79" t="s">
        <v>40</v>
      </c>
      <c r="D10" s="136">
        <v>20225</v>
      </c>
      <c r="E10" s="136">
        <v>21707</v>
      </c>
      <c r="F10" s="136">
        <v>21388</v>
      </c>
      <c r="G10" s="136">
        <v>32838</v>
      </c>
      <c r="H10" s="137">
        <v>33895</v>
      </c>
      <c r="I10" s="228">
        <v>0.94941318170359379</v>
      </c>
      <c r="J10" s="229">
        <v>3.2188318411596306E-2</v>
      </c>
      <c r="L10" s="83"/>
    </row>
    <row r="11" spans="1:12" ht="12" x14ac:dyDescent="0.25">
      <c r="B11" s="328"/>
      <c r="C11" s="79" t="s">
        <v>88</v>
      </c>
      <c r="D11" s="136">
        <v>618</v>
      </c>
      <c r="E11" s="136">
        <v>673</v>
      </c>
      <c r="F11" s="136">
        <v>784</v>
      </c>
      <c r="G11" s="136">
        <v>897</v>
      </c>
      <c r="H11" s="137">
        <v>1311</v>
      </c>
      <c r="I11" s="228">
        <v>3.6721660457690264E-2</v>
      </c>
      <c r="J11" s="229">
        <v>0.46153846153846145</v>
      </c>
      <c r="L11" s="83"/>
    </row>
    <row r="12" spans="1:12" ht="12" x14ac:dyDescent="0.25">
      <c r="B12" s="328"/>
      <c r="C12" s="79" t="s">
        <v>89</v>
      </c>
      <c r="D12" s="136">
        <v>219</v>
      </c>
      <c r="E12" s="136">
        <v>241</v>
      </c>
      <c r="F12" s="136">
        <v>312</v>
      </c>
      <c r="G12" s="136">
        <v>255</v>
      </c>
      <c r="H12" s="137">
        <v>346</v>
      </c>
      <c r="I12" s="228">
        <v>9.6916052771631039E-3</v>
      </c>
      <c r="J12" s="229">
        <v>0.35686274509803928</v>
      </c>
      <c r="L12" s="83"/>
    </row>
    <row r="13" spans="1:12" ht="12" x14ac:dyDescent="0.25">
      <c r="B13" s="328"/>
      <c r="C13" s="79" t="s">
        <v>38</v>
      </c>
      <c r="D13" s="136">
        <v>108</v>
      </c>
      <c r="E13" s="136">
        <v>167</v>
      </c>
      <c r="F13" s="136">
        <v>141</v>
      </c>
      <c r="G13" s="136">
        <v>172</v>
      </c>
      <c r="H13" s="137">
        <v>148</v>
      </c>
      <c r="I13" s="228">
        <v>4.1455421416767037E-3</v>
      </c>
      <c r="J13" s="229">
        <v>-0.13953488372093026</v>
      </c>
      <c r="L13" s="83"/>
    </row>
    <row r="14" spans="1:12" ht="12" x14ac:dyDescent="0.25">
      <c r="B14" s="329"/>
      <c r="C14" s="79" t="s">
        <v>90</v>
      </c>
      <c r="D14" s="136">
        <v>0</v>
      </c>
      <c r="E14" s="136">
        <v>0</v>
      </c>
      <c r="F14" s="136">
        <v>3</v>
      </c>
      <c r="G14" s="136">
        <v>16</v>
      </c>
      <c r="H14" s="137">
        <v>1</v>
      </c>
      <c r="I14" s="228">
        <v>2.8010419876193944E-5</v>
      </c>
      <c r="J14" s="229">
        <v>-0.9375</v>
      </c>
      <c r="L14" s="83"/>
    </row>
    <row r="15" spans="1:12" ht="12" x14ac:dyDescent="0.25">
      <c r="B15" s="324" t="s">
        <v>91</v>
      </c>
      <c r="C15" s="325"/>
      <c r="D15" s="138">
        <v>21170</v>
      </c>
      <c r="E15" s="138">
        <v>22788</v>
      </c>
      <c r="F15" s="138">
        <v>22628</v>
      </c>
      <c r="G15" s="138">
        <v>34178</v>
      </c>
      <c r="H15" s="138">
        <v>35701</v>
      </c>
      <c r="I15" s="230">
        <v>1</v>
      </c>
      <c r="J15" s="231">
        <v>4.4560828603195102E-2</v>
      </c>
      <c r="L15" s="83"/>
    </row>
    <row r="16" spans="1:12" ht="12" x14ac:dyDescent="0.25">
      <c r="B16" s="87" t="s">
        <v>301</v>
      </c>
      <c r="C16" s="88"/>
      <c r="D16" s="139">
        <v>125907</v>
      </c>
      <c r="E16" s="139">
        <v>127381</v>
      </c>
      <c r="F16" s="139">
        <v>118216</v>
      </c>
      <c r="G16" s="139">
        <v>125512</v>
      </c>
      <c r="H16" s="139">
        <v>125214</v>
      </c>
      <c r="I16" s="232"/>
      <c r="J16" s="233">
        <v>-2.3742749697239773E-3</v>
      </c>
    </row>
    <row r="17" spans="1:13" ht="15" customHeight="1" x14ac:dyDescent="0.25">
      <c r="B17" s="331" t="s">
        <v>93</v>
      </c>
      <c r="C17" s="331"/>
      <c r="D17" s="331"/>
      <c r="E17" s="331"/>
      <c r="F17" s="331"/>
      <c r="G17" s="331"/>
      <c r="H17" s="331"/>
      <c r="I17" s="331"/>
      <c r="J17" s="331"/>
    </row>
    <row r="18" spans="1:13" ht="15" customHeight="1" x14ac:dyDescent="0.25">
      <c r="B18" s="223"/>
      <c r="C18" s="223"/>
      <c r="D18" s="223"/>
      <c r="E18" s="223"/>
      <c r="F18" s="223"/>
      <c r="G18" s="223"/>
      <c r="H18" s="223"/>
      <c r="I18" s="223"/>
      <c r="J18" s="223"/>
    </row>
    <row r="19" spans="1:13" ht="12.75" x14ac:dyDescent="0.25">
      <c r="B19" s="221" t="s">
        <v>94</v>
      </c>
    </row>
    <row r="20" spans="1:13" ht="24" x14ac:dyDescent="0.25">
      <c r="A20" s="222"/>
      <c r="B20" s="90" t="s">
        <v>95</v>
      </c>
      <c r="C20" s="90" t="s">
        <v>96</v>
      </c>
      <c r="D20" s="90" t="s">
        <v>97</v>
      </c>
      <c r="E20" s="77">
        <v>2018</v>
      </c>
      <c r="F20" s="77">
        <v>2019</v>
      </c>
      <c r="G20" s="77">
        <v>2020</v>
      </c>
      <c r="H20" s="77">
        <v>2021</v>
      </c>
      <c r="I20" s="77">
        <v>2022</v>
      </c>
      <c r="J20" s="78" t="s">
        <v>83</v>
      </c>
      <c r="K20" s="78" t="s">
        <v>84</v>
      </c>
    </row>
    <row r="21" spans="1:13" ht="48" x14ac:dyDescent="0.25">
      <c r="B21" s="327" t="s">
        <v>98</v>
      </c>
      <c r="C21" s="91" t="s">
        <v>302</v>
      </c>
      <c r="D21" s="79" t="s">
        <v>321</v>
      </c>
      <c r="E21" s="92">
        <v>1630.7636417399995</v>
      </c>
      <c r="F21" s="92">
        <v>1113.0674491399998</v>
      </c>
      <c r="G21" s="92">
        <v>862.60588351000069</v>
      </c>
      <c r="H21" s="92">
        <v>1154.1405753200002</v>
      </c>
      <c r="I21" s="93">
        <v>1252.9714996700002</v>
      </c>
      <c r="J21" s="94">
        <v>0.1020111582349111</v>
      </c>
      <c r="K21" s="94">
        <v>8.563161755455817E-2</v>
      </c>
      <c r="L21" s="83"/>
      <c r="M21" s="83"/>
    </row>
    <row r="22" spans="1:13" ht="48" x14ac:dyDescent="0.25">
      <c r="B22" s="328"/>
      <c r="C22" s="91" t="s">
        <v>303</v>
      </c>
      <c r="D22" s="79" t="s">
        <v>304</v>
      </c>
      <c r="E22" s="92">
        <v>571.33860280000022</v>
      </c>
      <c r="F22" s="92">
        <v>506.50692589000005</v>
      </c>
      <c r="G22" s="92">
        <v>516.09919076000006</v>
      </c>
      <c r="H22" s="92">
        <v>648.23648482999999</v>
      </c>
      <c r="I22" s="93">
        <v>1013.0885329199999</v>
      </c>
      <c r="J22" s="94">
        <v>8.2480993913185377E-2</v>
      </c>
      <c r="K22" s="94">
        <v>0.56283787881159197</v>
      </c>
      <c r="L22" s="83"/>
      <c r="M22" s="83"/>
    </row>
    <row r="23" spans="1:13" ht="48" x14ac:dyDescent="0.25">
      <c r="B23" s="328"/>
      <c r="C23" s="91" t="s">
        <v>305</v>
      </c>
      <c r="D23" s="79" t="s">
        <v>306</v>
      </c>
      <c r="E23" s="92">
        <v>1594.2865078000002</v>
      </c>
      <c r="F23" s="92">
        <v>1254.5637457700004</v>
      </c>
      <c r="G23" s="92">
        <v>940.81088961999978</v>
      </c>
      <c r="H23" s="92">
        <v>1095.01102754</v>
      </c>
      <c r="I23" s="93">
        <v>966.00426598000013</v>
      </c>
      <c r="J23" s="94">
        <v>7.8647610147907304E-2</v>
      </c>
      <c r="K23" s="94">
        <v>-0.11781320764396352</v>
      </c>
      <c r="L23" s="83"/>
      <c r="M23" s="83"/>
    </row>
    <row r="24" spans="1:13" ht="12" x14ac:dyDescent="0.25">
      <c r="B24" s="329"/>
      <c r="C24" s="95" t="s">
        <v>105</v>
      </c>
      <c r="D24" s="96"/>
      <c r="E24" s="92">
        <v>7777.5694972700094</v>
      </c>
      <c r="F24" s="92">
        <v>7204.4648887500052</v>
      </c>
      <c r="G24" s="92">
        <v>6866.9177428499979</v>
      </c>
      <c r="H24" s="92">
        <v>7555.2447352899926</v>
      </c>
      <c r="I24" s="93">
        <v>9050.6263536100287</v>
      </c>
      <c r="J24" s="94">
        <v>0.73686023770399622</v>
      </c>
      <c r="K24" s="94">
        <v>0.19792629765323388</v>
      </c>
      <c r="L24" s="83"/>
      <c r="M24" s="83"/>
    </row>
    <row r="25" spans="1:13" ht="15" customHeight="1" x14ac:dyDescent="0.25">
      <c r="B25" s="324" t="s">
        <v>106</v>
      </c>
      <c r="C25" s="330"/>
      <c r="D25" s="180"/>
      <c r="E25" s="98">
        <v>11573.958249610008</v>
      </c>
      <c r="F25" s="98">
        <v>10078.603009550006</v>
      </c>
      <c r="G25" s="98">
        <v>9186.4337067399974</v>
      </c>
      <c r="H25" s="98">
        <v>10452.632822979993</v>
      </c>
      <c r="I25" s="98">
        <v>12282.690652180028</v>
      </c>
      <c r="J25" s="99">
        <v>1</v>
      </c>
      <c r="K25" s="99">
        <v>0.17508104036493788</v>
      </c>
      <c r="L25" s="83"/>
      <c r="M25" s="83"/>
    </row>
    <row r="26" spans="1:13" ht="36" x14ac:dyDescent="0.25">
      <c r="B26" s="327" t="s">
        <v>107</v>
      </c>
      <c r="C26" s="91" t="s">
        <v>307</v>
      </c>
      <c r="D26" s="79" t="s">
        <v>308</v>
      </c>
      <c r="E26" s="92">
        <v>2604.4700926999999</v>
      </c>
      <c r="F26" s="92">
        <v>2111.8943470300001</v>
      </c>
      <c r="G26" s="92">
        <v>1408.4121910900001</v>
      </c>
      <c r="H26" s="92">
        <v>3200.0947078999998</v>
      </c>
      <c r="I26" s="93">
        <v>3940.6586441200002</v>
      </c>
      <c r="J26" s="94">
        <v>0.27809204620793088</v>
      </c>
      <c r="K26" s="94">
        <v>0.23141938093012904</v>
      </c>
      <c r="L26" s="83"/>
      <c r="M26" s="83"/>
    </row>
    <row r="27" spans="1:13" ht="36" x14ac:dyDescent="0.25">
      <c r="B27" s="328"/>
      <c r="C27" s="91" t="s">
        <v>200</v>
      </c>
      <c r="D27" s="79" t="s">
        <v>201</v>
      </c>
      <c r="E27" s="92">
        <v>635.61625066000011</v>
      </c>
      <c r="F27" s="92">
        <v>622.87927419999994</v>
      </c>
      <c r="G27" s="92">
        <v>548.14940593000006</v>
      </c>
      <c r="H27" s="92">
        <v>493.18110382000003</v>
      </c>
      <c r="I27" s="93">
        <v>1831.40778497</v>
      </c>
      <c r="J27" s="94">
        <v>0.12924233849165964</v>
      </c>
      <c r="K27" s="94">
        <v>2.7134589520656545</v>
      </c>
      <c r="L27" s="83"/>
      <c r="M27" s="83"/>
    </row>
    <row r="28" spans="1:13" ht="36" x14ac:dyDescent="0.25">
      <c r="B28" s="328"/>
      <c r="C28" s="91" t="s">
        <v>260</v>
      </c>
      <c r="D28" s="79" t="s">
        <v>261</v>
      </c>
      <c r="E28" s="92">
        <v>80.070310109999994</v>
      </c>
      <c r="F28" s="92">
        <v>34.599180620000006</v>
      </c>
      <c r="G28" s="92">
        <v>35.600053889999998</v>
      </c>
      <c r="H28" s="92">
        <v>101.57752136000002</v>
      </c>
      <c r="I28" s="93">
        <v>583.88132093000002</v>
      </c>
      <c r="J28" s="94">
        <v>4.120447010103135E-2</v>
      </c>
      <c r="K28" s="94">
        <v>4.7481351495147361</v>
      </c>
      <c r="L28" s="83"/>
      <c r="M28" s="83"/>
    </row>
    <row r="29" spans="1:13" ht="12" x14ac:dyDescent="0.25">
      <c r="B29" s="329"/>
      <c r="C29" s="95" t="s">
        <v>105</v>
      </c>
      <c r="D29" s="96"/>
      <c r="E29" s="92">
        <v>3421.8189708599939</v>
      </c>
      <c r="F29" s="92">
        <v>3886.2485753199999</v>
      </c>
      <c r="G29" s="92">
        <v>3718.0522320900045</v>
      </c>
      <c r="H29" s="92">
        <v>6248.9999190000153</v>
      </c>
      <c r="I29" s="93">
        <v>7814.3915238100371</v>
      </c>
      <c r="J29" s="94">
        <v>0.55146114519937817</v>
      </c>
      <c r="K29" s="94">
        <v>0.2505027404545912</v>
      </c>
      <c r="L29" s="83"/>
      <c r="M29" s="83"/>
    </row>
    <row r="30" spans="1:13" ht="15" customHeight="1" x14ac:dyDescent="0.25">
      <c r="B30" s="324" t="s">
        <v>114</v>
      </c>
      <c r="C30" s="330"/>
      <c r="D30" s="180"/>
      <c r="E30" s="98">
        <v>6741.9756243299935</v>
      </c>
      <c r="F30" s="98">
        <v>6655.6213771700004</v>
      </c>
      <c r="G30" s="98">
        <v>5710.2138830000049</v>
      </c>
      <c r="H30" s="98">
        <v>10043.853252080014</v>
      </c>
      <c r="I30" s="98">
        <v>14170.339273830037</v>
      </c>
      <c r="J30" s="99">
        <v>1</v>
      </c>
      <c r="K30" s="99">
        <v>0.41084690488637476</v>
      </c>
      <c r="L30" s="83"/>
      <c r="M30" s="83"/>
    </row>
    <row r="31" spans="1:13" ht="12" x14ac:dyDescent="0.25">
      <c r="B31" s="87" t="s">
        <v>309</v>
      </c>
      <c r="C31" s="100"/>
      <c r="D31" s="88"/>
      <c r="E31" s="101">
        <v>18315.933873940001</v>
      </c>
      <c r="F31" s="101">
        <v>16734.224386720009</v>
      </c>
      <c r="G31" s="101">
        <v>14896.647589740001</v>
      </c>
      <c r="H31" s="101">
        <v>20496.486075060009</v>
      </c>
      <c r="I31" s="101">
        <v>26453.029926010066</v>
      </c>
      <c r="J31" s="102"/>
      <c r="K31" s="103">
        <v>0.29061292892531165</v>
      </c>
      <c r="M31" s="83"/>
    </row>
    <row r="32" spans="1:13" ht="11.25" customHeight="1" x14ac:dyDescent="0.25">
      <c r="B32" s="331" t="s">
        <v>116</v>
      </c>
      <c r="C32" s="331"/>
      <c r="D32" s="331"/>
      <c r="E32" s="331"/>
      <c r="F32" s="331"/>
      <c r="G32" s="331"/>
      <c r="H32" s="331"/>
      <c r="I32" s="331"/>
      <c r="J32" s="331"/>
      <c r="K32" s="331"/>
    </row>
    <row r="34" spans="1:12" ht="12.75" x14ac:dyDescent="0.25">
      <c r="B34" s="221" t="s">
        <v>117</v>
      </c>
    </row>
    <row r="35" spans="1:12" ht="24" x14ac:dyDescent="0.25">
      <c r="A35" s="222"/>
      <c r="B35" s="90" t="s">
        <v>118</v>
      </c>
      <c r="C35" s="77">
        <v>2018</v>
      </c>
      <c r="D35" s="77">
        <v>2019</v>
      </c>
      <c r="E35" s="77">
        <v>2020</v>
      </c>
      <c r="F35" s="77">
        <v>2021</v>
      </c>
      <c r="G35" s="77">
        <v>2022</v>
      </c>
      <c r="H35" s="78" t="s">
        <v>83</v>
      </c>
      <c r="I35" s="78" t="s">
        <v>84</v>
      </c>
    </row>
    <row r="36" spans="1:12" ht="12" x14ac:dyDescent="0.25">
      <c r="B36" s="106" t="s">
        <v>119</v>
      </c>
      <c r="C36" s="150">
        <v>14.863546500000004</v>
      </c>
      <c r="D36" s="150">
        <v>7.9060781399999911</v>
      </c>
      <c r="E36" s="150">
        <v>8.2668471599999744</v>
      </c>
      <c r="F36" s="150">
        <v>22.383966869999973</v>
      </c>
      <c r="G36" s="151">
        <v>24.794143970000015</v>
      </c>
      <c r="H36" s="197">
        <v>8.7217619729914996E-3</v>
      </c>
      <c r="I36" s="109">
        <v>0.10767426140315961</v>
      </c>
      <c r="K36" s="83"/>
      <c r="L36" s="83"/>
    </row>
    <row r="37" spans="1:12" ht="12" x14ac:dyDescent="0.25">
      <c r="B37" s="106" t="s">
        <v>120</v>
      </c>
      <c r="C37" s="150">
        <v>1250.1002002400037</v>
      </c>
      <c r="D37" s="150">
        <v>1240.3755610099945</v>
      </c>
      <c r="E37" s="150">
        <v>1016.6469202400027</v>
      </c>
      <c r="F37" s="150">
        <v>1857.1323817999969</v>
      </c>
      <c r="G37" s="151">
        <v>2668.5094996899911</v>
      </c>
      <c r="H37" s="197">
        <v>0.93869361681224128</v>
      </c>
      <c r="I37" s="109">
        <v>0.43689783552402406</v>
      </c>
      <c r="K37" s="83"/>
      <c r="L37" s="83"/>
    </row>
    <row r="38" spans="1:12" ht="12" x14ac:dyDescent="0.25">
      <c r="B38" s="106" t="s">
        <v>121</v>
      </c>
      <c r="C38" s="150">
        <v>201.41366523999997</v>
      </c>
      <c r="D38" s="150">
        <v>159.43758758999999</v>
      </c>
      <c r="E38" s="150">
        <v>279.09601107000003</v>
      </c>
      <c r="F38" s="150">
        <v>109.50045533000001</v>
      </c>
      <c r="G38" s="151">
        <v>145.31999794000001</v>
      </c>
      <c r="H38" s="197">
        <v>5.1118781655936897E-2</v>
      </c>
      <c r="I38" s="109">
        <v>0.32711775035136736</v>
      </c>
      <c r="K38" s="83"/>
      <c r="L38" s="83"/>
    </row>
    <row r="39" spans="1:12" ht="12" x14ac:dyDescent="0.25">
      <c r="B39" s="106" t="s">
        <v>122</v>
      </c>
      <c r="C39" s="150">
        <v>0</v>
      </c>
      <c r="D39" s="150">
        <v>0</v>
      </c>
      <c r="E39" s="150">
        <v>0</v>
      </c>
      <c r="F39" s="150">
        <v>0</v>
      </c>
      <c r="G39" s="151">
        <v>0</v>
      </c>
      <c r="H39" s="197">
        <v>0</v>
      </c>
      <c r="I39" s="109" t="s">
        <v>58</v>
      </c>
      <c r="K39" s="83"/>
      <c r="L39" s="83"/>
    </row>
    <row r="40" spans="1:12" ht="12" x14ac:dyDescent="0.25">
      <c r="B40" s="106" t="s">
        <v>123</v>
      </c>
      <c r="C40" s="150">
        <v>1.9790883500000003</v>
      </c>
      <c r="D40" s="150">
        <v>1.3108161199999997</v>
      </c>
      <c r="E40" s="150">
        <v>1.5769818899999999</v>
      </c>
      <c r="F40" s="150">
        <v>4.2435226699999991</v>
      </c>
      <c r="G40" s="151">
        <v>4.1670750900000018</v>
      </c>
      <c r="H40" s="197">
        <v>1.4658395588303961E-3</v>
      </c>
      <c r="I40" s="109">
        <v>-1.801512232760083E-2</v>
      </c>
      <c r="K40" s="83"/>
      <c r="L40" s="83"/>
    </row>
    <row r="41" spans="1:12" ht="12" x14ac:dyDescent="0.25">
      <c r="B41" s="110" t="s">
        <v>310</v>
      </c>
      <c r="C41" s="152">
        <v>1468.3565003300037</v>
      </c>
      <c r="D41" s="152">
        <v>1409.0300428599946</v>
      </c>
      <c r="E41" s="152">
        <v>1305.5867603600027</v>
      </c>
      <c r="F41" s="152">
        <v>1993.2603266699969</v>
      </c>
      <c r="G41" s="152">
        <v>2842.7907166899909</v>
      </c>
      <c r="H41" s="198">
        <v>1</v>
      </c>
      <c r="I41" s="112">
        <v>0.42620142419592844</v>
      </c>
      <c r="K41" s="83"/>
      <c r="L41" s="83"/>
    </row>
    <row r="42" spans="1:12" ht="15" customHeight="1" x14ac:dyDescent="0.25">
      <c r="B42" s="331" t="s">
        <v>125</v>
      </c>
      <c r="C42" s="331"/>
      <c r="D42" s="331"/>
      <c r="E42" s="331"/>
      <c r="F42" s="331"/>
      <c r="G42" s="331"/>
      <c r="H42" s="331"/>
      <c r="I42" s="331"/>
    </row>
    <row r="43" spans="1:12" x14ac:dyDescent="0.25">
      <c r="B43" s="320" t="s">
        <v>126</v>
      </c>
      <c r="C43" s="320"/>
      <c r="D43" s="320"/>
      <c r="E43" s="320"/>
      <c r="F43" s="320"/>
      <c r="G43" s="320"/>
      <c r="H43" s="320"/>
      <c r="I43" s="320"/>
    </row>
    <row r="44" spans="1:12" x14ac:dyDescent="0.25">
      <c r="B44" s="104"/>
      <c r="C44" s="104"/>
      <c r="D44" s="104"/>
      <c r="E44" s="104"/>
      <c r="F44" s="104"/>
      <c r="G44" s="104"/>
      <c r="H44" s="104"/>
      <c r="I44" s="104"/>
    </row>
    <row r="45" spans="1:12" ht="15.6" customHeight="1" x14ac:dyDescent="0.25">
      <c r="B45" s="206" t="s">
        <v>170</v>
      </c>
      <c r="C45" s="104"/>
      <c r="D45" s="104"/>
      <c r="E45" s="104"/>
      <c r="F45" s="104"/>
      <c r="G45" s="104"/>
      <c r="H45" s="104"/>
      <c r="I45" s="104"/>
    </row>
    <row r="46" spans="1:12" ht="12" x14ac:dyDescent="0.25">
      <c r="B46" s="358" t="s">
        <v>82</v>
      </c>
      <c r="C46" s="335" t="s">
        <v>128</v>
      </c>
      <c r="D46" s="337">
        <v>2021</v>
      </c>
      <c r="E46" s="338"/>
      <c r="F46" s="338"/>
      <c r="G46" s="339"/>
      <c r="H46" s="337">
        <v>2022</v>
      </c>
      <c r="I46" s="338"/>
      <c r="J46" s="338"/>
      <c r="K46" s="339"/>
    </row>
    <row r="47" spans="1:12" ht="14.25" x14ac:dyDescent="0.25">
      <c r="B47" s="359"/>
      <c r="C47" s="336"/>
      <c r="D47" s="114" t="s">
        <v>129</v>
      </c>
      <c r="E47" s="114" t="s">
        <v>130</v>
      </c>
      <c r="F47" s="114" t="s">
        <v>72</v>
      </c>
      <c r="G47" s="114" t="s">
        <v>71</v>
      </c>
      <c r="H47" s="114" t="s">
        <v>129</v>
      </c>
      <c r="I47" s="114" t="s">
        <v>130</v>
      </c>
      <c r="J47" s="114" t="s">
        <v>72</v>
      </c>
      <c r="K47" s="114" t="s">
        <v>71</v>
      </c>
    </row>
    <row r="48" spans="1:12" ht="12" x14ac:dyDescent="0.25">
      <c r="B48" s="340" t="s">
        <v>131</v>
      </c>
      <c r="C48" s="199" t="s">
        <v>311</v>
      </c>
      <c r="D48" s="116">
        <v>0</v>
      </c>
      <c r="E48" s="116">
        <v>0</v>
      </c>
      <c r="F48" s="116">
        <v>0</v>
      </c>
      <c r="G48" s="116">
        <v>0</v>
      </c>
      <c r="H48" s="117">
        <v>86</v>
      </c>
      <c r="I48" s="117">
        <v>0</v>
      </c>
      <c r="J48" s="117">
        <v>0</v>
      </c>
      <c r="K48" s="117">
        <v>0</v>
      </c>
    </row>
    <row r="49" spans="2:11" ht="12" x14ac:dyDescent="0.25">
      <c r="B49" s="340"/>
      <c r="C49" s="199" t="s">
        <v>312</v>
      </c>
      <c r="D49" s="116">
        <v>7</v>
      </c>
      <c r="E49" s="116">
        <v>0</v>
      </c>
      <c r="F49" s="116">
        <v>74</v>
      </c>
      <c r="G49" s="116">
        <v>1119</v>
      </c>
      <c r="H49" s="117">
        <v>3726</v>
      </c>
      <c r="I49" s="117">
        <v>28</v>
      </c>
      <c r="J49" s="117">
        <v>281</v>
      </c>
      <c r="K49" s="117">
        <v>2271.5390000000002</v>
      </c>
    </row>
    <row r="50" spans="2:11" ht="12" x14ac:dyDescent="0.25">
      <c r="B50" s="340"/>
      <c r="C50" s="199" t="s">
        <v>313</v>
      </c>
      <c r="D50" s="116">
        <v>0</v>
      </c>
      <c r="E50" s="116">
        <v>0</v>
      </c>
      <c r="F50" s="116">
        <v>0</v>
      </c>
      <c r="G50" s="116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2:11" ht="12" x14ac:dyDescent="0.25">
      <c r="B51" s="340"/>
      <c r="C51" s="199" t="s">
        <v>314</v>
      </c>
      <c r="D51" s="116">
        <v>0</v>
      </c>
      <c r="E51" s="116">
        <v>0</v>
      </c>
      <c r="F51" s="116">
        <v>0</v>
      </c>
      <c r="G51" s="116">
        <v>0</v>
      </c>
      <c r="H51" s="117">
        <v>139</v>
      </c>
      <c r="I51" s="117">
        <v>1</v>
      </c>
      <c r="J51" s="117">
        <v>0</v>
      </c>
      <c r="K51" s="117">
        <v>0</v>
      </c>
    </row>
    <row r="52" spans="2:11" ht="12" x14ac:dyDescent="0.25">
      <c r="B52" s="340"/>
      <c r="C52" s="199" t="s">
        <v>315</v>
      </c>
      <c r="D52" s="116">
        <v>0</v>
      </c>
      <c r="E52" s="116">
        <v>0</v>
      </c>
      <c r="F52" s="116">
        <v>0</v>
      </c>
      <c r="G52" s="116">
        <v>0</v>
      </c>
      <c r="H52" s="117">
        <v>4531</v>
      </c>
      <c r="I52" s="117">
        <v>1</v>
      </c>
      <c r="J52" s="117">
        <v>0</v>
      </c>
      <c r="K52" s="117">
        <v>0</v>
      </c>
    </row>
    <row r="53" spans="2:11" ht="12" x14ac:dyDescent="0.25">
      <c r="B53" s="340"/>
      <c r="C53" s="199" t="s">
        <v>316</v>
      </c>
      <c r="D53" s="116">
        <v>17</v>
      </c>
      <c r="E53" s="116">
        <v>0</v>
      </c>
      <c r="F53" s="116">
        <v>16882</v>
      </c>
      <c r="G53" s="116">
        <v>418483</v>
      </c>
      <c r="H53" s="117">
        <v>15692</v>
      </c>
      <c r="I53" s="117">
        <v>447</v>
      </c>
      <c r="J53" s="117">
        <v>20793</v>
      </c>
      <c r="K53" s="117">
        <v>518730.76695000014</v>
      </c>
    </row>
    <row r="54" spans="2:11" ht="12" x14ac:dyDescent="0.25">
      <c r="B54" s="340"/>
      <c r="C54" s="199" t="s">
        <v>317</v>
      </c>
      <c r="D54" s="116">
        <v>0</v>
      </c>
      <c r="E54" s="116">
        <v>0</v>
      </c>
      <c r="F54" s="116">
        <v>0</v>
      </c>
      <c r="G54" s="116">
        <v>0</v>
      </c>
      <c r="H54" s="117">
        <v>17070</v>
      </c>
      <c r="I54" s="117">
        <v>238</v>
      </c>
      <c r="J54" s="117">
        <v>0</v>
      </c>
      <c r="K54" s="117">
        <v>0</v>
      </c>
    </row>
    <row r="55" spans="2:11" ht="12" x14ac:dyDescent="0.25">
      <c r="B55" s="341" t="s">
        <v>135</v>
      </c>
      <c r="C55" s="341"/>
      <c r="D55" s="241">
        <v>24</v>
      </c>
      <c r="E55" s="241">
        <v>0</v>
      </c>
      <c r="F55" s="241">
        <v>16956</v>
      </c>
      <c r="G55" s="241">
        <v>419602</v>
      </c>
      <c r="H55" s="241">
        <v>41244</v>
      </c>
      <c r="I55" s="241">
        <v>715</v>
      </c>
      <c r="J55" s="241">
        <v>21074</v>
      </c>
      <c r="K55" s="241">
        <v>521002.30595000013</v>
      </c>
    </row>
    <row r="56" spans="2:11" ht="12" x14ac:dyDescent="0.25">
      <c r="B56" s="355" t="s">
        <v>136</v>
      </c>
      <c r="C56" s="199" t="s">
        <v>311</v>
      </c>
      <c r="D56" s="116">
        <v>0</v>
      </c>
      <c r="E56" s="116">
        <v>0</v>
      </c>
      <c r="F56" s="116">
        <v>0</v>
      </c>
      <c r="G56" s="116">
        <v>0</v>
      </c>
      <c r="H56" s="117">
        <v>150</v>
      </c>
      <c r="I56" s="117">
        <v>0</v>
      </c>
      <c r="J56" s="117">
        <v>0</v>
      </c>
      <c r="K56" s="117">
        <v>0</v>
      </c>
    </row>
    <row r="57" spans="2:11" ht="12" x14ac:dyDescent="0.25">
      <c r="B57" s="356"/>
      <c r="C57" s="199" t="s">
        <v>312</v>
      </c>
      <c r="D57" s="116">
        <v>1</v>
      </c>
      <c r="E57" s="116">
        <v>0</v>
      </c>
      <c r="F57" s="116">
        <v>972</v>
      </c>
      <c r="G57" s="116">
        <v>0</v>
      </c>
      <c r="H57" s="117">
        <v>3542</v>
      </c>
      <c r="I57" s="117">
        <v>27</v>
      </c>
      <c r="J57" s="117">
        <v>1364</v>
      </c>
      <c r="K57" s="117">
        <v>74.27</v>
      </c>
    </row>
    <row r="58" spans="2:11" ht="10.15" customHeight="1" x14ac:dyDescent="0.25">
      <c r="B58" s="356"/>
      <c r="C58" s="199" t="s">
        <v>313</v>
      </c>
      <c r="D58" s="116">
        <v>0</v>
      </c>
      <c r="E58" s="116">
        <v>0</v>
      </c>
      <c r="F58" s="116">
        <v>2</v>
      </c>
      <c r="G58" s="116">
        <v>38</v>
      </c>
      <c r="H58" s="117">
        <v>0</v>
      </c>
      <c r="I58" s="117">
        <v>0</v>
      </c>
      <c r="J58" s="117">
        <v>0</v>
      </c>
      <c r="K58" s="117">
        <v>0</v>
      </c>
    </row>
    <row r="59" spans="2:11" ht="12" x14ac:dyDescent="0.25">
      <c r="B59" s="356"/>
      <c r="C59" s="199" t="s">
        <v>318</v>
      </c>
      <c r="D59" s="116">
        <v>0</v>
      </c>
      <c r="E59" s="116">
        <v>0</v>
      </c>
      <c r="F59" s="116">
        <v>2</v>
      </c>
      <c r="G59" s="116">
        <v>4</v>
      </c>
      <c r="H59" s="117">
        <v>131</v>
      </c>
      <c r="I59" s="117">
        <v>0</v>
      </c>
      <c r="J59" s="117">
        <v>1</v>
      </c>
      <c r="K59" s="117">
        <v>24.03632</v>
      </c>
    </row>
    <row r="60" spans="2:11" ht="12" x14ac:dyDescent="0.25">
      <c r="B60" s="356"/>
      <c r="C60" s="199" t="s">
        <v>315</v>
      </c>
      <c r="D60" s="116">
        <v>0</v>
      </c>
      <c r="E60" s="116">
        <v>0</v>
      </c>
      <c r="F60" s="116">
        <v>1</v>
      </c>
      <c r="G60" s="116">
        <v>0</v>
      </c>
      <c r="H60" s="117">
        <v>4748</v>
      </c>
      <c r="I60" s="117">
        <v>0</v>
      </c>
      <c r="J60" s="117">
        <v>2</v>
      </c>
      <c r="K60" s="117">
        <v>23.485019999999999</v>
      </c>
    </row>
    <row r="61" spans="2:11" ht="12" x14ac:dyDescent="0.25">
      <c r="B61" s="356"/>
      <c r="C61" s="199" t="s">
        <v>316</v>
      </c>
      <c r="D61" s="116">
        <v>63</v>
      </c>
      <c r="E61" s="116">
        <v>0</v>
      </c>
      <c r="F61" s="116">
        <v>17387</v>
      </c>
      <c r="G61" s="116">
        <v>122974</v>
      </c>
      <c r="H61" s="117">
        <v>14609</v>
      </c>
      <c r="I61" s="117">
        <v>441</v>
      </c>
      <c r="J61" s="117">
        <v>18914</v>
      </c>
      <c r="K61" s="117">
        <v>113613.25188999997</v>
      </c>
    </row>
    <row r="62" spans="2:11" ht="12" x14ac:dyDescent="0.25">
      <c r="B62" s="357"/>
      <c r="C62" s="199" t="s">
        <v>317</v>
      </c>
      <c r="D62" s="116">
        <v>0</v>
      </c>
      <c r="E62" s="116">
        <v>0</v>
      </c>
      <c r="F62" s="116">
        <v>0</v>
      </c>
      <c r="G62" s="116">
        <v>0</v>
      </c>
      <c r="H62" s="117">
        <v>17672</v>
      </c>
      <c r="I62" s="117">
        <v>236</v>
      </c>
      <c r="J62" s="117">
        <v>0</v>
      </c>
      <c r="K62" s="117">
        <v>0</v>
      </c>
    </row>
    <row r="63" spans="2:11" ht="12" x14ac:dyDescent="0.25">
      <c r="B63" s="341" t="s">
        <v>137</v>
      </c>
      <c r="C63" s="341"/>
      <c r="D63" s="241">
        <v>64</v>
      </c>
      <c r="E63" s="241">
        <v>0</v>
      </c>
      <c r="F63" s="241">
        <v>18364</v>
      </c>
      <c r="G63" s="241">
        <v>123016</v>
      </c>
      <c r="H63" s="241">
        <v>40852</v>
      </c>
      <c r="I63" s="241">
        <v>704</v>
      </c>
      <c r="J63" s="241">
        <v>20281</v>
      </c>
      <c r="K63" s="241">
        <v>113735.04322999997</v>
      </c>
    </row>
    <row r="64" spans="2:11" ht="12" x14ac:dyDescent="0.25">
      <c r="B64" s="342" t="s">
        <v>319</v>
      </c>
      <c r="C64" s="343"/>
      <c r="D64" s="238">
        <v>88</v>
      </c>
      <c r="E64" s="238">
        <v>0</v>
      </c>
      <c r="F64" s="238">
        <v>35320</v>
      </c>
      <c r="G64" s="238">
        <v>542618</v>
      </c>
      <c r="H64" s="238">
        <v>82096</v>
      </c>
      <c r="I64" s="238">
        <v>1419</v>
      </c>
      <c r="J64" s="238">
        <v>41355</v>
      </c>
      <c r="K64" s="238">
        <v>634737.34918000014</v>
      </c>
    </row>
    <row r="65" spans="2:12" ht="11.25" customHeight="1" x14ac:dyDescent="0.25">
      <c r="B65" s="344" t="s">
        <v>174</v>
      </c>
      <c r="C65" s="344"/>
      <c r="D65" s="344"/>
      <c r="E65" s="344"/>
      <c r="F65" s="344"/>
      <c r="G65" s="344"/>
      <c r="H65" s="344"/>
      <c r="I65" s="344"/>
      <c r="J65" s="344"/>
      <c r="K65" s="344"/>
      <c r="L65" s="161"/>
    </row>
    <row r="66" spans="2:12" x14ac:dyDescent="0.25">
      <c r="B66" s="332" t="s">
        <v>55</v>
      </c>
      <c r="C66" s="332"/>
      <c r="D66" s="332"/>
      <c r="E66" s="332"/>
      <c r="F66" s="332"/>
      <c r="G66" s="332"/>
      <c r="H66" s="332"/>
      <c r="I66" s="332"/>
      <c r="J66" s="332"/>
      <c r="K66" s="332"/>
      <c r="L66" s="163"/>
    </row>
    <row r="67" spans="2:12" x14ac:dyDescent="0.25">
      <c r="B67" s="332" t="s">
        <v>54</v>
      </c>
      <c r="C67" s="332"/>
      <c r="D67" s="332"/>
      <c r="E67" s="332"/>
      <c r="F67" s="332"/>
      <c r="G67" s="332"/>
      <c r="H67" s="332"/>
      <c r="I67" s="332"/>
      <c r="J67" s="332"/>
      <c r="K67" s="332"/>
    </row>
    <row r="68" spans="2:12" x14ac:dyDescent="0.25">
      <c r="B68" s="347" t="s">
        <v>320</v>
      </c>
      <c r="C68" s="347"/>
      <c r="D68" s="347"/>
      <c r="E68" s="347"/>
      <c r="F68" s="347"/>
      <c r="G68" s="347"/>
      <c r="H68" s="347"/>
      <c r="I68" s="347"/>
      <c r="J68" s="347"/>
      <c r="K68" s="347"/>
    </row>
  </sheetData>
  <mergeCells count="25">
    <mergeCell ref="B66:K66"/>
    <mergeCell ref="B67:K67"/>
    <mergeCell ref="B68:K68"/>
    <mergeCell ref="B9:C9"/>
    <mergeCell ref="B15:C15"/>
    <mergeCell ref="B25:C25"/>
    <mergeCell ref="B30:C30"/>
    <mergeCell ref="B48:B54"/>
    <mergeCell ref="B55:C55"/>
    <mergeCell ref="B56:B62"/>
    <mergeCell ref="B63:C63"/>
    <mergeCell ref="B64:C64"/>
    <mergeCell ref="B65:K65"/>
    <mergeCell ref="B42:I42"/>
    <mergeCell ref="B43:I43"/>
    <mergeCell ref="B46:B47"/>
    <mergeCell ref="C46:C47"/>
    <mergeCell ref="D46:G46"/>
    <mergeCell ref="H46:K46"/>
    <mergeCell ref="B6:B8"/>
    <mergeCell ref="B10:B14"/>
    <mergeCell ref="B17:J17"/>
    <mergeCell ref="B21:B24"/>
    <mergeCell ref="B26:B29"/>
    <mergeCell ref="B32:K32"/>
  </mergeCells>
  <pageMargins left="0.7" right="0.7" top="0.75" bottom="0.75" header="0.3" footer="0.3"/>
  <pageSetup scale="4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CC"/>
    <pageSetUpPr fitToPage="1"/>
  </sheetPr>
  <dimension ref="A2:M59"/>
  <sheetViews>
    <sheetView topLeftCell="D1" zoomScaleNormal="100" workbookViewId="0">
      <selection activeCell="I7" sqref="I7"/>
    </sheetView>
  </sheetViews>
  <sheetFormatPr baseColWidth="10" defaultColWidth="11.42578125" defaultRowHeight="11.25" x14ac:dyDescent="0.25"/>
  <cols>
    <col min="1" max="1" width="8.42578125" style="242" customWidth="1"/>
    <col min="2" max="2" width="46.42578125" style="242" bestFit="1" customWidth="1"/>
    <col min="3" max="3" width="27.42578125" style="242" customWidth="1"/>
    <col min="4" max="4" width="48.85546875" style="242" customWidth="1"/>
    <col min="5" max="5" width="17.7109375" style="242" bestFit="1" customWidth="1"/>
    <col min="6" max="6" width="11.42578125" style="242"/>
    <col min="7" max="8" width="12.85546875" style="242" customWidth="1"/>
    <col min="9" max="9" width="13" style="242" customWidth="1"/>
    <col min="10" max="16384" width="11.42578125" style="242"/>
  </cols>
  <sheetData>
    <row r="2" spans="1:12" ht="15" x14ac:dyDescent="0.25">
      <c r="B2" s="243" t="s">
        <v>322</v>
      </c>
    </row>
    <row r="3" spans="1:12" x14ac:dyDescent="0.25">
      <c r="B3" s="244"/>
    </row>
    <row r="4" spans="1:12" ht="12" x14ac:dyDescent="0.25">
      <c r="B4" s="245" t="s">
        <v>80</v>
      </c>
    </row>
    <row r="5" spans="1:12" ht="24" x14ac:dyDescent="0.25">
      <c r="A5" s="246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2" ht="12" x14ac:dyDescent="0.25">
      <c r="B6" s="327" t="s">
        <v>178</v>
      </c>
      <c r="C6" s="79" t="s">
        <v>21</v>
      </c>
      <c r="D6" s="136">
        <v>237</v>
      </c>
      <c r="E6" s="136">
        <v>208</v>
      </c>
      <c r="F6" s="136">
        <v>223</v>
      </c>
      <c r="G6" s="136">
        <v>153</v>
      </c>
      <c r="H6" s="137">
        <v>232</v>
      </c>
      <c r="I6" s="228">
        <v>0.99145299145299148</v>
      </c>
      <c r="J6" s="229">
        <v>0.51633986928104569</v>
      </c>
      <c r="L6" s="83"/>
    </row>
    <row r="7" spans="1:12" ht="12" x14ac:dyDescent="0.25">
      <c r="B7" s="328"/>
      <c r="C7" s="79" t="s">
        <v>19</v>
      </c>
      <c r="D7" s="136">
        <v>4</v>
      </c>
      <c r="E7" s="136">
        <v>3</v>
      </c>
      <c r="F7" s="136">
        <v>0</v>
      </c>
      <c r="G7" s="136">
        <v>2</v>
      </c>
      <c r="H7" s="137">
        <v>1</v>
      </c>
      <c r="I7" s="228">
        <v>4.2735042735042739E-3</v>
      </c>
      <c r="J7" s="229">
        <v>-0.5</v>
      </c>
      <c r="L7" s="83"/>
    </row>
    <row r="8" spans="1:12" ht="12" x14ac:dyDescent="0.25">
      <c r="B8" s="329"/>
      <c r="C8" s="79" t="s">
        <v>323</v>
      </c>
      <c r="D8" s="136">
        <v>3</v>
      </c>
      <c r="E8" s="136">
        <v>2</v>
      </c>
      <c r="F8" s="136">
        <v>1</v>
      </c>
      <c r="G8" s="136">
        <v>0</v>
      </c>
      <c r="H8" s="137">
        <v>1</v>
      </c>
      <c r="I8" s="228">
        <v>4.2735042735042739E-3</v>
      </c>
      <c r="J8" s="229" t="s">
        <v>58</v>
      </c>
      <c r="L8" s="83"/>
    </row>
    <row r="9" spans="1:12" ht="12" x14ac:dyDescent="0.25">
      <c r="B9" s="324" t="s">
        <v>86</v>
      </c>
      <c r="C9" s="325"/>
      <c r="D9" s="138">
        <v>244</v>
      </c>
      <c r="E9" s="138">
        <v>213</v>
      </c>
      <c r="F9" s="138">
        <v>224</v>
      </c>
      <c r="G9" s="138">
        <v>155</v>
      </c>
      <c r="H9" s="138">
        <v>234</v>
      </c>
      <c r="I9" s="230">
        <v>1</v>
      </c>
      <c r="J9" s="231">
        <v>0.50967741935483879</v>
      </c>
      <c r="L9" s="83"/>
    </row>
    <row r="10" spans="1:12" ht="12" x14ac:dyDescent="0.25">
      <c r="B10" s="327" t="s">
        <v>179</v>
      </c>
      <c r="C10" s="79" t="s">
        <v>40</v>
      </c>
      <c r="D10" s="136">
        <v>521</v>
      </c>
      <c r="E10" s="136">
        <v>561</v>
      </c>
      <c r="F10" s="136">
        <v>506</v>
      </c>
      <c r="G10" s="136">
        <v>497</v>
      </c>
      <c r="H10" s="137">
        <v>701</v>
      </c>
      <c r="I10" s="228">
        <v>0.97768479776847983</v>
      </c>
      <c r="J10" s="229">
        <v>0.41046277665995978</v>
      </c>
      <c r="L10" s="83"/>
    </row>
    <row r="11" spans="1:12" ht="12" x14ac:dyDescent="0.25">
      <c r="B11" s="328"/>
      <c r="C11" s="79" t="s">
        <v>38</v>
      </c>
      <c r="D11" s="136">
        <v>7</v>
      </c>
      <c r="E11" s="136">
        <v>10</v>
      </c>
      <c r="F11" s="136">
        <v>15</v>
      </c>
      <c r="G11" s="136">
        <v>3</v>
      </c>
      <c r="H11" s="137">
        <v>12</v>
      </c>
      <c r="I11" s="228">
        <v>1.6736401673640166E-2</v>
      </c>
      <c r="J11" s="229">
        <v>3</v>
      </c>
      <c r="L11" s="83"/>
    </row>
    <row r="12" spans="1:12" ht="11.25" customHeight="1" x14ac:dyDescent="0.25">
      <c r="B12" s="328"/>
      <c r="C12" s="79" t="s">
        <v>89</v>
      </c>
      <c r="D12" s="136">
        <v>7</v>
      </c>
      <c r="E12" s="136">
        <v>0</v>
      </c>
      <c r="F12" s="136">
        <v>0</v>
      </c>
      <c r="G12" s="136">
        <v>1</v>
      </c>
      <c r="H12" s="137">
        <v>3</v>
      </c>
      <c r="I12" s="228">
        <v>4.1841004184100415E-3</v>
      </c>
      <c r="J12" s="229">
        <v>2</v>
      </c>
      <c r="L12" s="83"/>
    </row>
    <row r="13" spans="1:12" ht="12" x14ac:dyDescent="0.25">
      <c r="B13" s="329"/>
      <c r="C13" s="79" t="s">
        <v>88</v>
      </c>
      <c r="D13" s="136">
        <v>4</v>
      </c>
      <c r="E13" s="136">
        <v>10</v>
      </c>
      <c r="F13" s="136">
        <v>3</v>
      </c>
      <c r="G13" s="136">
        <v>0</v>
      </c>
      <c r="H13" s="137">
        <v>1</v>
      </c>
      <c r="I13" s="228">
        <v>1.3947001394700139E-3</v>
      </c>
      <c r="J13" s="229" t="s">
        <v>58</v>
      </c>
      <c r="L13" s="83"/>
    </row>
    <row r="14" spans="1:12" ht="12" x14ac:dyDescent="0.25">
      <c r="B14" s="324" t="s">
        <v>91</v>
      </c>
      <c r="C14" s="325"/>
      <c r="D14" s="138">
        <v>539</v>
      </c>
      <c r="E14" s="138">
        <v>581</v>
      </c>
      <c r="F14" s="138">
        <v>524</v>
      </c>
      <c r="G14" s="138">
        <v>501</v>
      </c>
      <c r="H14" s="138">
        <v>717</v>
      </c>
      <c r="I14" s="230">
        <v>1</v>
      </c>
      <c r="J14" s="231">
        <v>0.43113772455089827</v>
      </c>
      <c r="L14" s="83"/>
    </row>
    <row r="15" spans="1:12" ht="11.25" customHeight="1" x14ac:dyDescent="0.25">
      <c r="B15" s="87" t="s">
        <v>324</v>
      </c>
      <c r="C15" s="88"/>
      <c r="D15" s="139">
        <v>783</v>
      </c>
      <c r="E15" s="139">
        <v>794</v>
      </c>
      <c r="F15" s="139">
        <v>748</v>
      </c>
      <c r="G15" s="139">
        <v>656</v>
      </c>
      <c r="H15" s="139">
        <v>951</v>
      </c>
      <c r="I15" s="232"/>
      <c r="J15" s="233">
        <v>0.44969512195121952</v>
      </c>
      <c r="L15" s="83"/>
    </row>
    <row r="16" spans="1:12" ht="15" customHeight="1" x14ac:dyDescent="0.25">
      <c r="B16" s="331" t="s">
        <v>93</v>
      </c>
      <c r="C16" s="331"/>
      <c r="D16" s="331"/>
      <c r="E16" s="331"/>
      <c r="F16" s="331"/>
      <c r="G16" s="331"/>
      <c r="H16" s="331"/>
      <c r="I16" s="331"/>
      <c r="J16" s="331"/>
    </row>
    <row r="17" spans="1:13" ht="15" customHeight="1" x14ac:dyDescent="0.25">
      <c r="B17" s="247"/>
      <c r="C17" s="247"/>
      <c r="D17" s="247"/>
      <c r="E17" s="247"/>
      <c r="F17" s="247"/>
      <c r="G17" s="247"/>
      <c r="H17" s="247"/>
      <c r="I17" s="247"/>
      <c r="J17" s="247"/>
    </row>
    <row r="18" spans="1:13" ht="12" x14ac:dyDescent="0.25">
      <c r="B18" s="245" t="s">
        <v>94</v>
      </c>
    </row>
    <row r="19" spans="1:13" ht="22.15" customHeight="1" x14ac:dyDescent="0.25">
      <c r="A19" s="246"/>
      <c r="B19" s="90" t="s">
        <v>95</v>
      </c>
      <c r="C19" s="90" t="s">
        <v>96</v>
      </c>
      <c r="D19" s="90" t="s">
        <v>97</v>
      </c>
      <c r="E19" s="77">
        <v>2018</v>
      </c>
      <c r="F19" s="77">
        <v>2019</v>
      </c>
      <c r="G19" s="77">
        <v>2020</v>
      </c>
      <c r="H19" s="77">
        <v>2021</v>
      </c>
      <c r="I19" s="77">
        <v>2022</v>
      </c>
      <c r="J19" s="78" t="s">
        <v>83</v>
      </c>
      <c r="K19" s="78" t="s">
        <v>84</v>
      </c>
    </row>
    <row r="20" spans="1:13" ht="12" x14ac:dyDescent="0.25">
      <c r="B20" s="327" t="s">
        <v>342</v>
      </c>
      <c r="C20" s="91" t="s">
        <v>325</v>
      </c>
      <c r="D20" s="79" t="s">
        <v>326</v>
      </c>
      <c r="E20" s="191">
        <v>44.665942909999998</v>
      </c>
      <c r="F20" s="191">
        <v>58.870523549999994</v>
      </c>
      <c r="G20" s="191">
        <v>52.040723549999996</v>
      </c>
      <c r="H20" s="191">
        <v>52.41796351</v>
      </c>
      <c r="I20" s="209">
        <v>35.011088380000004</v>
      </c>
      <c r="J20" s="192">
        <v>0.5546915758985651</v>
      </c>
      <c r="K20" s="94">
        <v>-0.33207843198027354</v>
      </c>
      <c r="L20" s="83"/>
      <c r="M20" s="83"/>
    </row>
    <row r="21" spans="1:13" ht="12" x14ac:dyDescent="0.25">
      <c r="B21" s="328"/>
      <c r="C21" s="91" t="s">
        <v>327</v>
      </c>
      <c r="D21" s="79" t="s">
        <v>328</v>
      </c>
      <c r="E21" s="191">
        <v>17.53005564</v>
      </c>
      <c r="F21" s="191">
        <v>19.624684010000003</v>
      </c>
      <c r="G21" s="191">
        <v>14.996830800000001</v>
      </c>
      <c r="H21" s="191">
        <v>12.69009928</v>
      </c>
      <c r="I21" s="209">
        <v>13.223175080000001</v>
      </c>
      <c r="J21" s="192">
        <v>0.20949888058029673</v>
      </c>
      <c r="K21" s="94">
        <v>4.2007220608600404E-2</v>
      </c>
      <c r="L21" s="83"/>
      <c r="M21" s="83"/>
    </row>
    <row r="22" spans="1:13" ht="24" x14ac:dyDescent="0.25">
      <c r="B22" s="328"/>
      <c r="C22" s="91" t="s">
        <v>329</v>
      </c>
      <c r="D22" s="79" t="s">
        <v>343</v>
      </c>
      <c r="E22" s="191">
        <v>0</v>
      </c>
      <c r="F22" s="191">
        <v>0</v>
      </c>
      <c r="G22" s="191">
        <v>0</v>
      </c>
      <c r="H22" s="191">
        <v>0.88758360000000003</v>
      </c>
      <c r="I22" s="209">
        <v>4.4946525199999998</v>
      </c>
      <c r="J22" s="192">
        <v>7.1210179540132784E-2</v>
      </c>
      <c r="K22" s="94">
        <v>4.0639201986156568</v>
      </c>
      <c r="L22" s="83"/>
      <c r="M22" s="83"/>
    </row>
    <row r="23" spans="1:13" ht="12" x14ac:dyDescent="0.25">
      <c r="B23" s="329"/>
      <c r="C23" s="95" t="s">
        <v>105</v>
      </c>
      <c r="D23" s="96"/>
      <c r="E23" s="191">
        <v>10.206992619999998</v>
      </c>
      <c r="F23" s="191">
        <v>56.28069979</v>
      </c>
      <c r="G23" s="191">
        <v>10.424154039999998</v>
      </c>
      <c r="H23" s="191">
        <v>6.497241599999998</v>
      </c>
      <c r="I23" s="209">
        <v>10.389202089999998</v>
      </c>
      <c r="J23" s="192">
        <v>0.16459936398100528</v>
      </c>
      <c r="K23" s="94">
        <v>0.59901735684263313</v>
      </c>
      <c r="L23" s="83"/>
      <c r="M23" s="83"/>
    </row>
    <row r="24" spans="1:13" ht="15" customHeight="1" x14ac:dyDescent="0.25">
      <c r="B24" s="324" t="s">
        <v>106</v>
      </c>
      <c r="C24" s="330"/>
      <c r="D24" s="97"/>
      <c r="E24" s="193">
        <v>72.402991169999993</v>
      </c>
      <c r="F24" s="193">
        <v>134.77590735000001</v>
      </c>
      <c r="G24" s="193">
        <v>77.461708389999984</v>
      </c>
      <c r="H24" s="193">
        <v>72.49288799</v>
      </c>
      <c r="I24" s="193">
        <v>63.118118070000008</v>
      </c>
      <c r="J24" s="194">
        <v>1</v>
      </c>
      <c r="K24" s="99">
        <v>-0.12931985716023886</v>
      </c>
      <c r="L24" s="83"/>
      <c r="M24" s="83"/>
    </row>
    <row r="25" spans="1:13" ht="12" x14ac:dyDescent="0.25">
      <c r="B25" s="327" t="s">
        <v>107</v>
      </c>
      <c r="C25" s="91" t="s">
        <v>330</v>
      </c>
      <c r="D25" s="79" t="s">
        <v>331</v>
      </c>
      <c r="E25" s="191">
        <v>10.94985147</v>
      </c>
      <c r="F25" s="191">
        <v>9.6983875699999995</v>
      </c>
      <c r="G25" s="191">
        <v>14.413444179999997</v>
      </c>
      <c r="H25" s="191">
        <v>15.43912868</v>
      </c>
      <c r="I25" s="209">
        <v>22.29658658</v>
      </c>
      <c r="J25" s="192">
        <v>0.26966724683063975</v>
      </c>
      <c r="K25" s="94">
        <v>0.44416093952783875</v>
      </c>
      <c r="L25" s="83"/>
      <c r="M25" s="83"/>
    </row>
    <row r="26" spans="1:13" ht="12" x14ac:dyDescent="0.25">
      <c r="B26" s="328"/>
      <c r="C26" s="91" t="s">
        <v>332</v>
      </c>
      <c r="D26" s="79" t="s">
        <v>344</v>
      </c>
      <c r="E26" s="191">
        <v>0</v>
      </c>
      <c r="F26" s="191">
        <v>0.96457588000000005</v>
      </c>
      <c r="G26" s="191">
        <v>2.0625498800000002</v>
      </c>
      <c r="H26" s="191">
        <v>3.7189467200000004</v>
      </c>
      <c r="I26" s="209">
        <v>7.6919861900000015</v>
      </c>
      <c r="J26" s="192">
        <v>9.3031134208553051E-2</v>
      </c>
      <c r="K26" s="94">
        <v>1.0683238478877697</v>
      </c>
      <c r="L26" s="83"/>
      <c r="M26" s="83"/>
    </row>
    <row r="27" spans="1:13" ht="12" x14ac:dyDescent="0.25">
      <c r="B27" s="328"/>
      <c r="C27" s="91" t="s">
        <v>333</v>
      </c>
      <c r="D27" s="79" t="s">
        <v>334</v>
      </c>
      <c r="E27" s="191">
        <v>0</v>
      </c>
      <c r="F27" s="191">
        <v>0.83896324</v>
      </c>
      <c r="G27" s="191">
        <v>1.40040236</v>
      </c>
      <c r="H27" s="191">
        <v>2.7845487300000005</v>
      </c>
      <c r="I27" s="209">
        <v>6.027070590000001</v>
      </c>
      <c r="J27" s="192">
        <v>7.2894724339424871E-2</v>
      </c>
      <c r="K27" s="94">
        <v>1.1644694255359647</v>
      </c>
      <c r="L27" s="83"/>
      <c r="M27" s="83"/>
    </row>
    <row r="28" spans="1:13" ht="12" x14ac:dyDescent="0.25">
      <c r="B28" s="329"/>
      <c r="C28" s="95" t="s">
        <v>105</v>
      </c>
      <c r="D28" s="96"/>
      <c r="E28" s="191">
        <v>32.918998750000007</v>
      </c>
      <c r="F28" s="191">
        <v>30.902062339999997</v>
      </c>
      <c r="G28" s="191">
        <v>26.266212030000005</v>
      </c>
      <c r="H28" s="191">
        <v>26.952391279999983</v>
      </c>
      <c r="I28" s="209">
        <v>46.666205629999951</v>
      </c>
      <c r="J28" s="192">
        <v>0.56440689462138238</v>
      </c>
      <c r="K28" s="94">
        <v>0.73143099420008051</v>
      </c>
      <c r="L28" s="83"/>
      <c r="M28" s="83"/>
    </row>
    <row r="29" spans="1:13" ht="15" customHeight="1" x14ac:dyDescent="0.25">
      <c r="B29" s="324" t="s">
        <v>114</v>
      </c>
      <c r="C29" s="330"/>
      <c r="D29" s="97"/>
      <c r="E29" s="193">
        <v>43.868850220000006</v>
      </c>
      <c r="F29" s="193">
        <v>42.403989029999998</v>
      </c>
      <c r="G29" s="193">
        <v>44.142608450000004</v>
      </c>
      <c r="H29" s="193">
        <v>48.895015409999985</v>
      </c>
      <c r="I29" s="193">
        <v>82.681848989999949</v>
      </c>
      <c r="J29" s="194">
        <v>1</v>
      </c>
      <c r="K29" s="99">
        <v>0.69100772945231337</v>
      </c>
      <c r="L29" s="83"/>
      <c r="M29" s="83"/>
    </row>
    <row r="30" spans="1:13" ht="11.25" customHeight="1" x14ac:dyDescent="0.25">
      <c r="B30" s="87" t="s">
        <v>335</v>
      </c>
      <c r="C30" s="100"/>
      <c r="D30" s="88"/>
      <c r="E30" s="195">
        <v>116.27184138999999</v>
      </c>
      <c r="F30" s="195">
        <v>177.17989638</v>
      </c>
      <c r="G30" s="195">
        <v>121.60431684</v>
      </c>
      <c r="H30" s="195">
        <v>121.38790339999998</v>
      </c>
      <c r="I30" s="195">
        <v>145.79996705999994</v>
      </c>
      <c r="J30" s="196"/>
      <c r="K30" s="103">
        <v>0.20110787793703633</v>
      </c>
      <c r="M30" s="83"/>
    </row>
    <row r="31" spans="1:13" ht="11.25" customHeight="1" x14ac:dyDescent="0.25">
      <c r="B31" s="331" t="s">
        <v>116</v>
      </c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3" x14ac:dyDescent="0.25">
      <c r="E32" s="248"/>
      <c r="F32" s="248"/>
      <c r="G32" s="248"/>
      <c r="H32" s="248"/>
      <c r="I32" s="248"/>
    </row>
    <row r="33" spans="1:12" ht="12" x14ac:dyDescent="0.25">
      <c r="B33" s="245" t="s">
        <v>336</v>
      </c>
    </row>
    <row r="34" spans="1:12" ht="24" x14ac:dyDescent="0.25">
      <c r="A34" s="246"/>
      <c r="B34" s="90" t="s">
        <v>118</v>
      </c>
      <c r="C34" s="77">
        <v>2018</v>
      </c>
      <c r="D34" s="77">
        <v>2019</v>
      </c>
      <c r="E34" s="77">
        <v>2020</v>
      </c>
      <c r="F34" s="77">
        <v>2021</v>
      </c>
      <c r="G34" s="77">
        <v>2022</v>
      </c>
      <c r="H34" s="78" t="s">
        <v>83</v>
      </c>
      <c r="I34" s="78" t="s">
        <v>84</v>
      </c>
    </row>
    <row r="35" spans="1:12" ht="12" x14ac:dyDescent="0.25">
      <c r="B35" s="106" t="s">
        <v>119</v>
      </c>
      <c r="C35" s="150">
        <v>0.12874206000000002</v>
      </c>
      <c r="D35" s="150">
        <v>7.3493209999999989E-2</v>
      </c>
      <c r="E35" s="150">
        <v>2.6533619999999997E-2</v>
      </c>
      <c r="F35" s="150">
        <v>2.9387760000000009E-2</v>
      </c>
      <c r="G35" s="151">
        <v>2.0906420000000005E-2</v>
      </c>
      <c r="H35" s="197">
        <v>1.4155190041667323E-3</v>
      </c>
      <c r="I35" s="109">
        <v>-0.2886011046775937</v>
      </c>
      <c r="K35" s="83"/>
      <c r="L35" s="83"/>
    </row>
    <row r="36" spans="1:12" ht="12" x14ac:dyDescent="0.25">
      <c r="B36" s="106" t="s">
        <v>120</v>
      </c>
      <c r="C36" s="150">
        <v>7.9220747700000036</v>
      </c>
      <c r="D36" s="150">
        <v>7.8987369099999993</v>
      </c>
      <c r="E36" s="150">
        <v>8.1937079399999977</v>
      </c>
      <c r="F36" s="150">
        <v>8.7287905500000118</v>
      </c>
      <c r="G36" s="151">
        <v>14.747916509999994</v>
      </c>
      <c r="H36" s="197">
        <v>0.99854284434012608</v>
      </c>
      <c r="I36" s="109">
        <v>0.68957158789884976</v>
      </c>
      <c r="K36" s="83"/>
      <c r="L36" s="83"/>
    </row>
    <row r="37" spans="1:12" ht="12" x14ac:dyDescent="0.25">
      <c r="B37" s="106" t="s">
        <v>121</v>
      </c>
      <c r="C37" s="150">
        <v>0</v>
      </c>
      <c r="D37" s="150">
        <v>0</v>
      </c>
      <c r="E37" s="150">
        <v>0</v>
      </c>
      <c r="F37" s="150">
        <v>0</v>
      </c>
      <c r="G37" s="151">
        <v>0</v>
      </c>
      <c r="H37" s="197">
        <v>0</v>
      </c>
      <c r="I37" s="109" t="s">
        <v>58</v>
      </c>
      <c r="K37" s="83"/>
      <c r="L37" s="83"/>
    </row>
    <row r="38" spans="1:12" ht="12" x14ac:dyDescent="0.25">
      <c r="B38" s="106" t="s">
        <v>122</v>
      </c>
      <c r="C38" s="150">
        <v>0</v>
      </c>
      <c r="D38" s="150">
        <v>0</v>
      </c>
      <c r="E38" s="150">
        <v>0</v>
      </c>
      <c r="F38" s="150">
        <v>0</v>
      </c>
      <c r="G38" s="151">
        <v>0</v>
      </c>
      <c r="H38" s="197">
        <v>0</v>
      </c>
      <c r="I38" s="109" t="s">
        <v>58</v>
      </c>
      <c r="K38" s="83"/>
      <c r="L38" s="83"/>
    </row>
    <row r="39" spans="1:12" ht="12" x14ac:dyDescent="0.25">
      <c r="B39" s="106" t="s">
        <v>123</v>
      </c>
      <c r="C39" s="150">
        <v>4.91165E-2</v>
      </c>
      <c r="D39" s="150">
        <v>5.5145400000000001E-3</v>
      </c>
      <c r="E39" s="150">
        <v>2.52E-6</v>
      </c>
      <c r="F39" s="150">
        <v>1.39601E-3</v>
      </c>
      <c r="G39" s="151">
        <v>6.1494999999999996E-4</v>
      </c>
      <c r="H39" s="197">
        <v>4.1636655707305787E-5</v>
      </c>
      <c r="I39" s="109">
        <v>-0.55949455949455951</v>
      </c>
      <c r="K39" s="83"/>
      <c r="L39" s="83"/>
    </row>
    <row r="40" spans="1:12" ht="12" x14ac:dyDescent="0.25">
      <c r="B40" s="110" t="s">
        <v>337</v>
      </c>
      <c r="C40" s="152">
        <v>8.0999333300000043</v>
      </c>
      <c r="D40" s="152">
        <v>7.977744659999999</v>
      </c>
      <c r="E40" s="152">
        <v>8.2202440799999987</v>
      </c>
      <c r="F40" s="152">
        <v>8.7595743200000129</v>
      </c>
      <c r="G40" s="152">
        <v>14.769437879999993</v>
      </c>
      <c r="H40" s="198">
        <v>1</v>
      </c>
      <c r="I40" s="112">
        <v>0.6860908236463219</v>
      </c>
      <c r="K40" s="83"/>
      <c r="L40" s="83"/>
    </row>
    <row r="41" spans="1:12" ht="10.15" customHeight="1" x14ac:dyDescent="0.25">
      <c r="B41" s="331" t="s">
        <v>125</v>
      </c>
      <c r="C41" s="331"/>
      <c r="D41" s="331"/>
      <c r="E41" s="331"/>
      <c r="F41" s="331"/>
      <c r="G41" s="331"/>
      <c r="H41" s="331"/>
      <c r="I41" s="331"/>
    </row>
    <row r="42" spans="1:12" ht="15" customHeight="1" x14ac:dyDescent="0.25">
      <c r="B42" s="320" t="s">
        <v>126</v>
      </c>
      <c r="C42" s="320"/>
      <c r="D42" s="320"/>
      <c r="E42" s="320"/>
      <c r="F42" s="320"/>
      <c r="G42" s="320"/>
      <c r="H42" s="320"/>
      <c r="I42" s="320"/>
    </row>
    <row r="44" spans="1:12" ht="12.75" x14ac:dyDescent="0.25">
      <c r="B44" s="206" t="s">
        <v>170</v>
      </c>
    </row>
    <row r="45" spans="1:12" ht="12" x14ac:dyDescent="0.25">
      <c r="B45" s="358" t="s">
        <v>82</v>
      </c>
      <c r="C45" s="335" t="s">
        <v>128</v>
      </c>
      <c r="D45" s="337">
        <v>2021</v>
      </c>
      <c r="E45" s="338"/>
      <c r="F45" s="338"/>
      <c r="G45" s="339"/>
      <c r="H45" s="337">
        <v>2022</v>
      </c>
      <c r="I45" s="338"/>
      <c r="J45" s="338"/>
      <c r="K45" s="339"/>
    </row>
    <row r="46" spans="1:12" ht="14.25" x14ac:dyDescent="0.25">
      <c r="B46" s="359"/>
      <c r="C46" s="336"/>
      <c r="D46" s="114" t="s">
        <v>129</v>
      </c>
      <c r="E46" s="114" t="s">
        <v>130</v>
      </c>
      <c r="F46" s="114" t="s">
        <v>72</v>
      </c>
      <c r="G46" s="114" t="s">
        <v>71</v>
      </c>
      <c r="H46" s="114" t="s">
        <v>129</v>
      </c>
      <c r="I46" s="114" t="s">
        <v>130</v>
      </c>
      <c r="J46" s="114" t="s">
        <v>72</v>
      </c>
      <c r="K46" s="114" t="s">
        <v>71</v>
      </c>
    </row>
    <row r="47" spans="1:12" ht="12" x14ac:dyDescent="0.25">
      <c r="B47" s="364" t="s">
        <v>131</v>
      </c>
      <c r="C47" s="199" t="s">
        <v>338</v>
      </c>
      <c r="D47" s="126">
        <v>0</v>
      </c>
      <c r="E47" s="126">
        <v>0</v>
      </c>
      <c r="F47" s="126">
        <v>0</v>
      </c>
      <c r="G47" s="126">
        <v>0</v>
      </c>
      <c r="H47" s="127">
        <v>0</v>
      </c>
      <c r="I47" s="127">
        <v>0</v>
      </c>
      <c r="J47" s="127">
        <v>0</v>
      </c>
      <c r="K47" s="127">
        <v>0</v>
      </c>
    </row>
    <row r="48" spans="1:12" ht="12" x14ac:dyDescent="0.25">
      <c r="B48" s="365"/>
      <c r="C48" s="199" t="s">
        <v>339</v>
      </c>
      <c r="D48" s="126">
        <v>0</v>
      </c>
      <c r="E48" s="126">
        <v>0</v>
      </c>
      <c r="F48" s="126">
        <v>7</v>
      </c>
      <c r="G48" s="126">
        <v>9</v>
      </c>
      <c r="H48" s="127">
        <v>2913</v>
      </c>
      <c r="I48" s="127">
        <v>12</v>
      </c>
      <c r="J48" s="127">
        <v>0</v>
      </c>
      <c r="K48" s="127">
        <v>0</v>
      </c>
    </row>
    <row r="49" spans="2:12" ht="12" x14ac:dyDescent="0.25">
      <c r="B49" s="366"/>
      <c r="C49" s="199" t="s">
        <v>340</v>
      </c>
      <c r="D49" s="126">
        <v>440</v>
      </c>
      <c r="E49" s="126">
        <v>4</v>
      </c>
      <c r="F49" s="126">
        <v>13477</v>
      </c>
      <c r="G49" s="126">
        <v>126921</v>
      </c>
      <c r="H49" s="127">
        <v>40465</v>
      </c>
      <c r="I49" s="127">
        <v>1032</v>
      </c>
      <c r="J49" s="127">
        <v>15678</v>
      </c>
      <c r="K49" s="127">
        <v>156047.8347199999</v>
      </c>
    </row>
    <row r="50" spans="2:12" ht="12" x14ac:dyDescent="0.25">
      <c r="B50" s="341" t="s">
        <v>135</v>
      </c>
      <c r="C50" s="341"/>
      <c r="D50" s="241">
        <v>440</v>
      </c>
      <c r="E50" s="241">
        <v>4</v>
      </c>
      <c r="F50" s="241">
        <v>13484</v>
      </c>
      <c r="G50" s="241">
        <v>126930</v>
      </c>
      <c r="H50" s="241">
        <v>43378</v>
      </c>
      <c r="I50" s="241">
        <v>1044</v>
      </c>
      <c r="J50" s="241">
        <v>15678</v>
      </c>
      <c r="K50" s="241">
        <v>156047.8347199999</v>
      </c>
    </row>
    <row r="51" spans="2:12" ht="12" x14ac:dyDescent="0.25">
      <c r="B51" s="355" t="s">
        <v>136</v>
      </c>
      <c r="C51" s="199" t="s">
        <v>338</v>
      </c>
      <c r="D51" s="126">
        <v>0</v>
      </c>
      <c r="E51" s="126">
        <v>0</v>
      </c>
      <c r="F51" s="126">
        <v>1</v>
      </c>
      <c r="G51" s="116">
        <v>0</v>
      </c>
      <c r="H51" s="127">
        <v>0</v>
      </c>
      <c r="I51" s="127">
        <v>0</v>
      </c>
      <c r="J51" s="127">
        <v>0</v>
      </c>
      <c r="K51" s="127">
        <v>0</v>
      </c>
    </row>
    <row r="52" spans="2:12" ht="12" x14ac:dyDescent="0.25">
      <c r="B52" s="356"/>
      <c r="C52" s="199" t="s">
        <v>339</v>
      </c>
      <c r="D52" s="126">
        <v>0</v>
      </c>
      <c r="E52" s="126">
        <v>0</v>
      </c>
      <c r="F52" s="126">
        <v>0</v>
      </c>
      <c r="G52" s="126">
        <v>0</v>
      </c>
      <c r="H52" s="127">
        <v>3195</v>
      </c>
      <c r="I52" s="127">
        <v>23</v>
      </c>
      <c r="J52" s="127">
        <v>0</v>
      </c>
      <c r="K52" s="127">
        <v>0</v>
      </c>
    </row>
    <row r="53" spans="2:12" ht="12" x14ac:dyDescent="0.25">
      <c r="B53" s="357"/>
      <c r="C53" s="199" t="s">
        <v>340</v>
      </c>
      <c r="D53" s="126">
        <v>507</v>
      </c>
      <c r="E53" s="126">
        <v>4</v>
      </c>
      <c r="F53" s="126">
        <v>18428</v>
      </c>
      <c r="G53" s="249">
        <v>250488</v>
      </c>
      <c r="H53" s="127">
        <v>39158</v>
      </c>
      <c r="I53" s="127">
        <v>1043</v>
      </c>
      <c r="J53" s="127">
        <v>20404</v>
      </c>
      <c r="K53" s="127">
        <v>277186.25853999995</v>
      </c>
    </row>
    <row r="54" spans="2:12" ht="12" x14ac:dyDescent="0.25">
      <c r="B54" s="341" t="s">
        <v>137</v>
      </c>
      <c r="C54" s="341"/>
      <c r="D54" s="241">
        <v>507</v>
      </c>
      <c r="E54" s="241">
        <v>4</v>
      </c>
      <c r="F54" s="241">
        <v>18429</v>
      </c>
      <c r="G54" s="241">
        <v>250488</v>
      </c>
      <c r="H54" s="241">
        <v>42353</v>
      </c>
      <c r="I54" s="241">
        <v>1066</v>
      </c>
      <c r="J54" s="241">
        <v>20404</v>
      </c>
      <c r="K54" s="241">
        <v>277186.25853999995</v>
      </c>
    </row>
    <row r="55" spans="2:12" ht="12" x14ac:dyDescent="0.25">
      <c r="B55" s="342" t="s">
        <v>341</v>
      </c>
      <c r="C55" s="343"/>
      <c r="D55" s="238">
        <v>947</v>
      </c>
      <c r="E55" s="238">
        <v>8</v>
      </c>
      <c r="F55" s="238">
        <v>31913</v>
      </c>
      <c r="G55" s="238">
        <v>377418</v>
      </c>
      <c r="H55" s="238">
        <v>85731</v>
      </c>
      <c r="I55" s="238">
        <v>2110</v>
      </c>
      <c r="J55" s="238">
        <v>36082</v>
      </c>
      <c r="K55" s="238">
        <v>433234.09325999988</v>
      </c>
    </row>
    <row r="56" spans="2:12" ht="11.25" customHeight="1" x14ac:dyDescent="0.25">
      <c r="B56" s="344" t="s">
        <v>174</v>
      </c>
      <c r="C56" s="344"/>
      <c r="D56" s="344"/>
      <c r="E56" s="344"/>
      <c r="F56" s="344"/>
      <c r="G56" s="344"/>
      <c r="H56" s="344"/>
      <c r="I56" s="344"/>
      <c r="J56" s="344"/>
      <c r="K56" s="344"/>
      <c r="L56" s="161"/>
    </row>
    <row r="57" spans="2:12" x14ac:dyDescent="0.25">
      <c r="B57" s="332" t="s">
        <v>55</v>
      </c>
      <c r="C57" s="332"/>
      <c r="D57" s="332"/>
      <c r="E57" s="332"/>
      <c r="F57" s="332"/>
      <c r="G57" s="332"/>
      <c r="H57" s="332"/>
      <c r="I57" s="332"/>
      <c r="J57" s="332"/>
      <c r="K57" s="332"/>
      <c r="L57" s="163"/>
    </row>
    <row r="58" spans="2:12" x14ac:dyDescent="0.25">
      <c r="B58" s="332" t="s">
        <v>54</v>
      </c>
      <c r="C58" s="332"/>
      <c r="D58" s="332"/>
      <c r="E58" s="332"/>
      <c r="F58" s="332"/>
      <c r="G58" s="332"/>
      <c r="H58" s="332"/>
      <c r="I58" s="332"/>
      <c r="J58" s="332"/>
      <c r="K58" s="332"/>
    </row>
    <row r="59" spans="2:12" x14ac:dyDescent="0.25">
      <c r="B59" s="347" t="s">
        <v>175</v>
      </c>
      <c r="C59" s="347"/>
      <c r="D59" s="347"/>
      <c r="E59" s="347"/>
      <c r="F59" s="347"/>
      <c r="G59" s="347"/>
      <c r="H59" s="347"/>
      <c r="I59" s="347"/>
      <c r="J59" s="347"/>
      <c r="K59" s="347"/>
    </row>
  </sheetData>
  <mergeCells count="25">
    <mergeCell ref="B57:K57"/>
    <mergeCell ref="B58:K58"/>
    <mergeCell ref="B59:K59"/>
    <mergeCell ref="B9:C9"/>
    <mergeCell ref="B14:C14"/>
    <mergeCell ref="B29:C29"/>
    <mergeCell ref="B24:C24"/>
    <mergeCell ref="B47:B49"/>
    <mergeCell ref="B50:C50"/>
    <mergeCell ref="B51:B53"/>
    <mergeCell ref="B54:C54"/>
    <mergeCell ref="B55:C55"/>
    <mergeCell ref="B56:K56"/>
    <mergeCell ref="B41:I41"/>
    <mergeCell ref="B42:I42"/>
    <mergeCell ref="B45:B46"/>
    <mergeCell ref="C45:C46"/>
    <mergeCell ref="D45:G45"/>
    <mergeCell ref="H45:K45"/>
    <mergeCell ref="B6:B8"/>
    <mergeCell ref="B10:B13"/>
    <mergeCell ref="B16:J16"/>
    <mergeCell ref="B20:B23"/>
    <mergeCell ref="B25:B28"/>
    <mergeCell ref="B31:K31"/>
  </mergeCells>
  <pageMargins left="0.7" right="0.7" top="0.75" bottom="0.75" header="0.3" footer="0.3"/>
  <pageSetup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CC"/>
    <pageSetUpPr fitToPage="1"/>
  </sheetPr>
  <dimension ref="A2:L70"/>
  <sheetViews>
    <sheetView topLeftCell="E1" zoomScaleNormal="100" workbookViewId="0">
      <selection activeCell="J8" sqref="J8"/>
    </sheetView>
  </sheetViews>
  <sheetFormatPr baseColWidth="10" defaultColWidth="11.42578125" defaultRowHeight="11.25" x14ac:dyDescent="0.25"/>
  <cols>
    <col min="1" max="1" width="7" style="242" customWidth="1"/>
    <col min="2" max="2" width="49.85546875" style="242" bestFit="1" customWidth="1"/>
    <col min="3" max="3" width="26.140625" style="242" customWidth="1"/>
    <col min="4" max="4" width="53.140625" style="242" bestFit="1" customWidth="1"/>
    <col min="5" max="5" width="17.7109375" style="242" customWidth="1"/>
    <col min="6" max="7" width="11.42578125" style="242"/>
    <col min="8" max="8" width="14" style="242" bestFit="1" customWidth="1"/>
    <col min="9" max="9" width="14.28515625" style="242" customWidth="1"/>
    <col min="10" max="10" width="15" style="242" customWidth="1"/>
    <col min="11" max="11" width="14.85546875" style="242" customWidth="1"/>
    <col min="12" max="16384" width="11.42578125" style="242"/>
  </cols>
  <sheetData>
    <row r="2" spans="1:12" ht="15" x14ac:dyDescent="0.25">
      <c r="B2" s="243" t="s">
        <v>345</v>
      </c>
    </row>
    <row r="3" spans="1:12" x14ac:dyDescent="0.25">
      <c r="B3" s="244"/>
    </row>
    <row r="4" spans="1:12" ht="15" x14ac:dyDescent="0.25">
      <c r="B4" s="250" t="s">
        <v>80</v>
      </c>
    </row>
    <row r="5" spans="1:12" ht="21" customHeight="1" x14ac:dyDescent="0.25">
      <c r="A5" s="246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2" ht="12" x14ac:dyDescent="0.25">
      <c r="B6" s="327" t="s">
        <v>178</v>
      </c>
      <c r="C6" s="79" t="s">
        <v>21</v>
      </c>
      <c r="D6" s="136">
        <v>6509</v>
      </c>
      <c r="E6" s="136">
        <v>6803</v>
      </c>
      <c r="F6" s="136">
        <v>5334</v>
      </c>
      <c r="G6" s="136">
        <v>4323</v>
      </c>
      <c r="H6" s="137">
        <v>3922</v>
      </c>
      <c r="I6" s="228">
        <v>1</v>
      </c>
      <c r="J6" s="229">
        <v>-9.2759657645153815E-2</v>
      </c>
      <c r="L6" s="83"/>
    </row>
    <row r="7" spans="1:12" ht="12" x14ac:dyDescent="0.25">
      <c r="B7" s="328"/>
      <c r="C7" s="79" t="s">
        <v>19</v>
      </c>
      <c r="D7" s="136">
        <v>0</v>
      </c>
      <c r="E7" s="136">
        <v>7</v>
      </c>
      <c r="F7" s="136">
        <v>0</v>
      </c>
      <c r="G7" s="136">
        <v>1</v>
      </c>
      <c r="H7" s="137">
        <v>0</v>
      </c>
      <c r="I7" s="228">
        <v>0</v>
      </c>
      <c r="J7" s="229">
        <v>-1</v>
      </c>
      <c r="L7" s="83"/>
    </row>
    <row r="8" spans="1:12" ht="12" x14ac:dyDescent="0.25">
      <c r="B8" s="329"/>
      <c r="C8" s="79" t="s">
        <v>20</v>
      </c>
      <c r="D8" s="136">
        <v>4</v>
      </c>
      <c r="E8" s="136">
        <v>3</v>
      </c>
      <c r="F8" s="136">
        <v>0</v>
      </c>
      <c r="G8" s="136">
        <v>1</v>
      </c>
      <c r="H8" s="137">
        <v>0</v>
      </c>
      <c r="I8" s="228">
        <v>0</v>
      </c>
      <c r="J8" s="229">
        <v>-1</v>
      </c>
      <c r="L8" s="83"/>
    </row>
    <row r="9" spans="1:12" ht="12" x14ac:dyDescent="0.25">
      <c r="B9" s="324" t="s">
        <v>86</v>
      </c>
      <c r="C9" s="325"/>
      <c r="D9" s="138">
        <v>6513</v>
      </c>
      <c r="E9" s="138">
        <v>6813</v>
      </c>
      <c r="F9" s="138">
        <v>5334</v>
      </c>
      <c r="G9" s="138">
        <v>4325</v>
      </c>
      <c r="H9" s="138">
        <v>3922</v>
      </c>
      <c r="I9" s="230">
        <v>1</v>
      </c>
      <c r="J9" s="231">
        <v>-9.3179190751445096E-2</v>
      </c>
      <c r="L9" s="83"/>
    </row>
    <row r="10" spans="1:12" ht="12" x14ac:dyDescent="0.25">
      <c r="B10" s="327" t="s">
        <v>179</v>
      </c>
      <c r="C10" s="79" t="s">
        <v>40</v>
      </c>
      <c r="D10" s="136">
        <v>545</v>
      </c>
      <c r="E10" s="136">
        <v>519</v>
      </c>
      <c r="F10" s="136">
        <v>557</v>
      </c>
      <c r="G10" s="136">
        <v>645</v>
      </c>
      <c r="H10" s="137">
        <v>530</v>
      </c>
      <c r="I10" s="228">
        <v>0.85483870967741937</v>
      </c>
      <c r="J10" s="229">
        <v>-0.17829457364341084</v>
      </c>
      <c r="L10" s="83"/>
    </row>
    <row r="11" spans="1:12" ht="12" x14ac:dyDescent="0.25">
      <c r="B11" s="328"/>
      <c r="C11" s="79" t="s">
        <v>88</v>
      </c>
      <c r="D11" s="136">
        <v>71</v>
      </c>
      <c r="E11" s="136">
        <v>67</v>
      </c>
      <c r="F11" s="136">
        <v>91</v>
      </c>
      <c r="G11" s="136">
        <v>89</v>
      </c>
      <c r="H11" s="137">
        <v>77</v>
      </c>
      <c r="I11" s="228">
        <v>0.12419354838709677</v>
      </c>
      <c r="J11" s="229">
        <v>-0.1348314606741573</v>
      </c>
      <c r="L11" s="83"/>
    </row>
    <row r="12" spans="1:12" ht="12" x14ac:dyDescent="0.25">
      <c r="B12" s="328"/>
      <c r="C12" s="79" t="s">
        <v>89</v>
      </c>
      <c r="D12" s="136">
        <v>19</v>
      </c>
      <c r="E12" s="136">
        <v>12</v>
      </c>
      <c r="F12" s="136">
        <v>3</v>
      </c>
      <c r="G12" s="136">
        <v>8</v>
      </c>
      <c r="H12" s="137">
        <v>11</v>
      </c>
      <c r="I12" s="228">
        <v>1.7741935483870968E-2</v>
      </c>
      <c r="J12" s="229">
        <v>0.375</v>
      </c>
      <c r="L12" s="83"/>
    </row>
    <row r="13" spans="1:12" ht="12" x14ac:dyDescent="0.25">
      <c r="B13" s="329"/>
      <c r="C13" s="79" t="s">
        <v>38</v>
      </c>
      <c r="D13" s="136">
        <v>3</v>
      </c>
      <c r="E13" s="136">
        <v>3</v>
      </c>
      <c r="F13" s="136">
        <v>3</v>
      </c>
      <c r="G13" s="136">
        <v>0</v>
      </c>
      <c r="H13" s="137">
        <v>2</v>
      </c>
      <c r="I13" s="228">
        <v>3.2258064516129032E-3</v>
      </c>
      <c r="J13" s="229" t="s">
        <v>58</v>
      </c>
      <c r="L13" s="83"/>
    </row>
    <row r="14" spans="1:12" ht="12" x14ac:dyDescent="0.25">
      <c r="B14" s="324" t="s">
        <v>91</v>
      </c>
      <c r="C14" s="325"/>
      <c r="D14" s="138">
        <v>638</v>
      </c>
      <c r="E14" s="138">
        <v>601</v>
      </c>
      <c r="F14" s="138">
        <v>654</v>
      </c>
      <c r="G14" s="138">
        <v>742</v>
      </c>
      <c r="H14" s="138">
        <v>620</v>
      </c>
      <c r="I14" s="230">
        <v>1</v>
      </c>
      <c r="J14" s="231">
        <v>-0.16442048517520214</v>
      </c>
      <c r="L14" s="83"/>
    </row>
    <row r="15" spans="1:12" ht="12" x14ac:dyDescent="0.25">
      <c r="B15" s="87" t="s">
        <v>346</v>
      </c>
      <c r="C15" s="88"/>
      <c r="D15" s="139">
        <v>7151</v>
      </c>
      <c r="E15" s="139">
        <v>7414</v>
      </c>
      <c r="F15" s="139">
        <v>5988</v>
      </c>
      <c r="G15" s="139">
        <v>5067</v>
      </c>
      <c r="H15" s="139">
        <v>4542</v>
      </c>
      <c r="I15" s="232"/>
      <c r="J15" s="233">
        <v>-0.10361160449970397</v>
      </c>
      <c r="L15" s="83"/>
    </row>
    <row r="16" spans="1:12" ht="15" customHeight="1" x14ac:dyDescent="0.25">
      <c r="B16" s="367" t="s">
        <v>93</v>
      </c>
      <c r="C16" s="367"/>
      <c r="D16" s="367"/>
      <c r="E16" s="367"/>
      <c r="F16" s="367"/>
      <c r="G16" s="367"/>
      <c r="H16" s="367"/>
      <c r="I16" s="367"/>
      <c r="J16" s="367"/>
    </row>
    <row r="17" spans="1:11" ht="15" customHeight="1" x14ac:dyDescent="0.25">
      <c r="B17" s="247"/>
      <c r="C17" s="247"/>
      <c r="D17" s="247"/>
      <c r="E17" s="247"/>
      <c r="F17" s="247"/>
      <c r="G17" s="247"/>
      <c r="H17" s="247"/>
      <c r="I17" s="247"/>
      <c r="J17" s="247"/>
    </row>
    <row r="18" spans="1:11" ht="12.75" x14ac:dyDescent="0.25">
      <c r="B18" s="251" t="s">
        <v>94</v>
      </c>
    </row>
    <row r="19" spans="1:11" ht="24" x14ac:dyDescent="0.25">
      <c r="A19" s="246"/>
      <c r="B19" s="90" t="s">
        <v>95</v>
      </c>
      <c r="C19" s="90" t="s">
        <v>96</v>
      </c>
      <c r="D19" s="90" t="s">
        <v>97</v>
      </c>
      <c r="E19" s="77">
        <v>2018</v>
      </c>
      <c r="F19" s="77">
        <v>2019</v>
      </c>
      <c r="G19" s="77">
        <v>2020</v>
      </c>
      <c r="H19" s="77">
        <v>2021</v>
      </c>
      <c r="I19" s="77">
        <v>2022</v>
      </c>
      <c r="J19" s="78" t="s">
        <v>83</v>
      </c>
      <c r="K19" s="78" t="s">
        <v>84</v>
      </c>
    </row>
    <row r="20" spans="1:11" ht="24" x14ac:dyDescent="0.25">
      <c r="B20" s="327" t="s">
        <v>98</v>
      </c>
      <c r="C20" s="91" t="s">
        <v>347</v>
      </c>
      <c r="D20" s="79" t="s">
        <v>348</v>
      </c>
      <c r="E20" s="191">
        <v>457.41790413999996</v>
      </c>
      <c r="F20" s="191">
        <v>428.33568538999998</v>
      </c>
      <c r="G20" s="191">
        <v>254.61014164999997</v>
      </c>
      <c r="H20" s="191">
        <v>374.22891030000005</v>
      </c>
      <c r="I20" s="209">
        <v>382.21948463000001</v>
      </c>
      <c r="J20" s="192">
        <v>0.66056403515676432</v>
      </c>
      <c r="K20" s="94">
        <v>2.135210324502812E-2</v>
      </c>
    </row>
    <row r="21" spans="1:11" ht="12" x14ac:dyDescent="0.25">
      <c r="B21" s="328"/>
      <c r="C21" s="91" t="s">
        <v>325</v>
      </c>
      <c r="D21" s="79" t="s">
        <v>326</v>
      </c>
      <c r="E21" s="191">
        <v>64.091134139999994</v>
      </c>
      <c r="F21" s="191">
        <v>91.326613440000003</v>
      </c>
      <c r="G21" s="191">
        <v>81.731664409999993</v>
      </c>
      <c r="H21" s="191">
        <v>53.412626920000008</v>
      </c>
      <c r="I21" s="209">
        <v>53.196797020000012</v>
      </c>
      <c r="J21" s="192">
        <v>9.1936419544291464E-2</v>
      </c>
      <c r="K21" s="94">
        <v>-4.040802942032018E-3</v>
      </c>
    </row>
    <row r="22" spans="1:11" ht="24" x14ac:dyDescent="0.25">
      <c r="B22" s="328"/>
      <c r="C22" s="91" t="s">
        <v>282</v>
      </c>
      <c r="D22" s="79" t="s">
        <v>283</v>
      </c>
      <c r="E22" s="191">
        <v>65.528600440000005</v>
      </c>
      <c r="F22" s="191">
        <v>66.134471529999999</v>
      </c>
      <c r="G22" s="191">
        <v>30.48384356</v>
      </c>
      <c r="H22" s="191">
        <v>11.77846184</v>
      </c>
      <c r="I22" s="209">
        <v>26.952130610000001</v>
      </c>
      <c r="J22" s="192">
        <v>4.6579540990821476E-2</v>
      </c>
      <c r="K22" s="94">
        <v>1.2882555444098633</v>
      </c>
    </row>
    <row r="23" spans="1:11" ht="12" x14ac:dyDescent="0.25">
      <c r="B23" s="329"/>
      <c r="C23" s="95" t="s">
        <v>105</v>
      </c>
      <c r="D23" s="96"/>
      <c r="E23" s="191">
        <v>162.71788774999996</v>
      </c>
      <c r="F23" s="191">
        <v>135.02614577000003</v>
      </c>
      <c r="G23" s="191">
        <v>135.23127932000006</v>
      </c>
      <c r="H23" s="191">
        <v>129.39343495000003</v>
      </c>
      <c r="I23" s="209">
        <v>116.25752600999999</v>
      </c>
      <c r="J23" s="192">
        <v>0.20092000430812279</v>
      </c>
      <c r="K23" s="94">
        <v>-0.10151912997035739</v>
      </c>
    </row>
    <row r="24" spans="1:11" ht="12.75" customHeight="1" x14ac:dyDescent="0.25">
      <c r="B24" s="324" t="s">
        <v>106</v>
      </c>
      <c r="C24" s="330"/>
      <c r="D24" s="180"/>
      <c r="E24" s="193">
        <v>749.75552646999984</v>
      </c>
      <c r="F24" s="193">
        <v>720.82291613000007</v>
      </c>
      <c r="G24" s="193">
        <v>502.05692894000003</v>
      </c>
      <c r="H24" s="193">
        <v>568.81343401000004</v>
      </c>
      <c r="I24" s="193">
        <v>578.62593827000001</v>
      </c>
      <c r="J24" s="194">
        <v>1</v>
      </c>
      <c r="K24" s="99">
        <v>1.7250830717594257E-2</v>
      </c>
    </row>
    <row r="25" spans="1:11" ht="12" x14ac:dyDescent="0.25">
      <c r="B25" s="327" t="s">
        <v>107</v>
      </c>
      <c r="C25" s="91" t="s">
        <v>200</v>
      </c>
      <c r="D25" s="79" t="s">
        <v>201</v>
      </c>
      <c r="E25" s="191">
        <v>10.25241207</v>
      </c>
      <c r="F25" s="191">
        <v>0</v>
      </c>
      <c r="G25" s="191">
        <v>47.422925599999992</v>
      </c>
      <c r="H25" s="191">
        <v>13.074307640000001</v>
      </c>
      <c r="I25" s="209">
        <v>166.73310889999996</v>
      </c>
      <c r="J25" s="192">
        <v>0.16502697804363678</v>
      </c>
      <c r="K25" s="94">
        <v>11.752729512795826</v>
      </c>
    </row>
    <row r="26" spans="1:11" ht="12" x14ac:dyDescent="0.25">
      <c r="B26" s="328"/>
      <c r="C26" s="91" t="s">
        <v>349</v>
      </c>
      <c r="D26" s="79" t="s">
        <v>350</v>
      </c>
      <c r="E26" s="191">
        <v>65.297063870000002</v>
      </c>
      <c r="F26" s="191">
        <v>67.771974200000002</v>
      </c>
      <c r="G26" s="191">
        <v>82.65362429999999</v>
      </c>
      <c r="H26" s="191">
        <v>89.448122089999998</v>
      </c>
      <c r="I26" s="209">
        <v>138.15283047999998</v>
      </c>
      <c r="J26" s="192">
        <v>0.13673915320539695</v>
      </c>
      <c r="K26" s="94">
        <v>0.54450230202703165</v>
      </c>
    </row>
    <row r="27" spans="1:11" ht="24" x14ac:dyDescent="0.25">
      <c r="B27" s="328"/>
      <c r="C27" s="91" t="s">
        <v>351</v>
      </c>
      <c r="D27" s="79" t="s">
        <v>352</v>
      </c>
      <c r="E27" s="191">
        <v>83.218803959999988</v>
      </c>
      <c r="F27" s="191">
        <v>74.280012580000019</v>
      </c>
      <c r="G27" s="191">
        <v>92.405736079999997</v>
      </c>
      <c r="H27" s="191">
        <v>116.2015495</v>
      </c>
      <c r="I27" s="209">
        <v>128.10650182000001</v>
      </c>
      <c r="J27" s="192">
        <v>0.12679562567129857</v>
      </c>
      <c r="K27" s="94">
        <v>0.10245089132826068</v>
      </c>
    </row>
    <row r="28" spans="1:11" ht="12" x14ac:dyDescent="0.25">
      <c r="B28" s="329"/>
      <c r="C28" s="95" t="s">
        <v>105</v>
      </c>
      <c r="D28" s="96"/>
      <c r="E28" s="191">
        <v>420.89512953000025</v>
      </c>
      <c r="F28" s="191">
        <v>300.27573932999996</v>
      </c>
      <c r="G28" s="191">
        <v>344.72835219999996</v>
      </c>
      <c r="H28" s="191">
        <v>509.64529316000011</v>
      </c>
      <c r="I28" s="209">
        <v>577.34605542999986</v>
      </c>
      <c r="J28" s="192">
        <v>0.57143824307966773</v>
      </c>
      <c r="K28" s="94">
        <v>0.13283898267798877</v>
      </c>
    </row>
    <row r="29" spans="1:11" ht="12" customHeight="1" x14ac:dyDescent="0.25">
      <c r="B29" s="324" t="s">
        <v>114</v>
      </c>
      <c r="C29" s="330"/>
      <c r="D29" s="180"/>
      <c r="E29" s="193">
        <v>579.66340943000023</v>
      </c>
      <c r="F29" s="193">
        <v>442.32772610999996</v>
      </c>
      <c r="G29" s="193">
        <v>567.21063817999993</v>
      </c>
      <c r="H29" s="193">
        <v>728.36927239000011</v>
      </c>
      <c r="I29" s="193">
        <v>1010.3384966299998</v>
      </c>
      <c r="J29" s="194">
        <v>1</v>
      </c>
      <c r="K29" s="99">
        <v>0.38712399730259528</v>
      </c>
    </row>
    <row r="30" spans="1:11" ht="12" x14ac:dyDescent="0.25">
      <c r="B30" s="87" t="s">
        <v>353</v>
      </c>
      <c r="C30" s="100"/>
      <c r="D30" s="88"/>
      <c r="E30" s="195">
        <v>1329.4189359</v>
      </c>
      <c r="F30" s="195">
        <v>1163.1506422400003</v>
      </c>
      <c r="G30" s="195">
        <v>1069.26756712</v>
      </c>
      <c r="H30" s="195">
        <v>1297.1827064000001</v>
      </c>
      <c r="I30" s="195">
        <v>1588.9644348999996</v>
      </c>
      <c r="J30" s="196"/>
      <c r="K30" s="103">
        <v>0.22493495099835648</v>
      </c>
    </row>
    <row r="31" spans="1:11" ht="11.25" customHeight="1" x14ac:dyDescent="0.25">
      <c r="B31" s="367" t="s">
        <v>116</v>
      </c>
      <c r="C31" s="367"/>
      <c r="D31" s="367"/>
      <c r="E31" s="367"/>
      <c r="F31" s="367"/>
      <c r="G31" s="367"/>
      <c r="H31" s="367"/>
      <c r="I31" s="367"/>
      <c r="J31" s="367"/>
      <c r="K31" s="367"/>
    </row>
    <row r="32" spans="1:11" x14ac:dyDescent="0.25">
      <c r="B32" s="247"/>
      <c r="C32" s="247"/>
      <c r="D32" s="247"/>
      <c r="E32" s="247"/>
      <c r="F32" s="247"/>
      <c r="G32" s="247"/>
      <c r="H32" s="247"/>
      <c r="I32" s="247"/>
      <c r="J32" s="247"/>
      <c r="K32" s="247"/>
    </row>
    <row r="33" spans="1:12" ht="12.75" x14ac:dyDescent="0.25">
      <c r="B33" s="251" t="s">
        <v>117</v>
      </c>
    </row>
    <row r="34" spans="1:12" ht="22.15" customHeight="1" x14ac:dyDescent="0.25">
      <c r="A34" s="246"/>
      <c r="B34" s="90" t="s">
        <v>118</v>
      </c>
      <c r="C34" s="77">
        <v>2018</v>
      </c>
      <c r="D34" s="77">
        <v>2019</v>
      </c>
      <c r="E34" s="77">
        <v>2020</v>
      </c>
      <c r="F34" s="77">
        <v>2021</v>
      </c>
      <c r="G34" s="77">
        <v>2022</v>
      </c>
      <c r="H34" s="78" t="s">
        <v>83</v>
      </c>
      <c r="I34" s="78" t="s">
        <v>84</v>
      </c>
    </row>
    <row r="35" spans="1:12" ht="12" x14ac:dyDescent="0.25">
      <c r="B35" s="106" t="s">
        <v>119</v>
      </c>
      <c r="C35" s="150">
        <v>2.3143526900000002</v>
      </c>
      <c r="D35" s="150">
        <v>3.2009116899999994</v>
      </c>
      <c r="E35" s="150">
        <v>3.3529734099999993</v>
      </c>
      <c r="F35" s="150">
        <v>3.6111227200000005</v>
      </c>
      <c r="G35" s="151">
        <v>6.6030987299999993</v>
      </c>
      <c r="H35" s="197">
        <v>3.6914805310118752E-2</v>
      </c>
      <c r="I35" s="109">
        <v>0.82854453918973947</v>
      </c>
      <c r="K35" s="83"/>
      <c r="L35" s="83"/>
    </row>
    <row r="36" spans="1:12" ht="12" x14ac:dyDescent="0.25">
      <c r="B36" s="106" t="s">
        <v>120</v>
      </c>
      <c r="C36" s="150">
        <v>76.861423870000067</v>
      </c>
      <c r="D36" s="150">
        <v>75.200581969999988</v>
      </c>
      <c r="E36" s="150">
        <v>98.87892051999998</v>
      </c>
      <c r="F36" s="150">
        <v>111.95871897999989</v>
      </c>
      <c r="G36" s="151">
        <v>164.27348429</v>
      </c>
      <c r="H36" s="197">
        <v>0.91837543828156609</v>
      </c>
      <c r="I36" s="109">
        <v>0.46726834485615654</v>
      </c>
      <c r="K36" s="83"/>
      <c r="L36" s="83"/>
    </row>
    <row r="37" spans="1:12" ht="12" x14ac:dyDescent="0.25">
      <c r="B37" s="106" t="s">
        <v>121</v>
      </c>
      <c r="C37" s="150">
        <v>1.5094030699999998</v>
      </c>
      <c r="D37" s="150">
        <v>0</v>
      </c>
      <c r="E37" s="150">
        <v>15.732201389999998</v>
      </c>
      <c r="F37" s="150">
        <v>1.81816267</v>
      </c>
      <c r="G37" s="151">
        <v>7.9921186799999999</v>
      </c>
      <c r="H37" s="197">
        <v>4.4680159596457117E-2</v>
      </c>
      <c r="I37" s="109">
        <v>3.395711567436372</v>
      </c>
      <c r="K37" s="83"/>
      <c r="L37" s="83"/>
    </row>
    <row r="38" spans="1:12" ht="12" x14ac:dyDescent="0.25">
      <c r="B38" s="106" t="s">
        <v>122</v>
      </c>
      <c r="C38" s="150">
        <v>0</v>
      </c>
      <c r="D38" s="150">
        <v>0</v>
      </c>
      <c r="E38" s="150">
        <v>0</v>
      </c>
      <c r="F38" s="150">
        <v>0</v>
      </c>
      <c r="G38" s="151">
        <v>0</v>
      </c>
      <c r="H38" s="197">
        <v>0</v>
      </c>
      <c r="I38" s="109" t="s">
        <v>58</v>
      </c>
      <c r="K38" s="83"/>
      <c r="L38" s="83"/>
    </row>
    <row r="39" spans="1:12" ht="12" x14ac:dyDescent="0.25">
      <c r="B39" s="106" t="s">
        <v>123</v>
      </c>
      <c r="C39" s="150">
        <v>9.7949100000000004E-3</v>
      </c>
      <c r="D39" s="150">
        <v>1.8029569999999998E-2</v>
      </c>
      <c r="E39" s="150">
        <v>1.0473809999999998E-2</v>
      </c>
      <c r="F39" s="150">
        <v>1.3199099999999999E-3</v>
      </c>
      <c r="G39" s="151">
        <v>5.2941000000000004E-3</v>
      </c>
      <c r="H39" s="197">
        <v>2.9596811858104645E-5</v>
      </c>
      <c r="I39" s="109">
        <v>3.010955292406301</v>
      </c>
      <c r="K39" s="83"/>
      <c r="L39" s="83"/>
    </row>
    <row r="40" spans="1:12" ht="12" x14ac:dyDescent="0.25">
      <c r="B40" s="110" t="s">
        <v>354</v>
      </c>
      <c r="C40" s="152">
        <v>80.694974540000075</v>
      </c>
      <c r="D40" s="152">
        <v>78.419523229999982</v>
      </c>
      <c r="E40" s="152">
        <v>117.97456912999998</v>
      </c>
      <c r="F40" s="152">
        <v>117.3893242799999</v>
      </c>
      <c r="G40" s="152">
        <v>178.87399579999999</v>
      </c>
      <c r="H40" s="198">
        <v>1</v>
      </c>
      <c r="I40" s="112">
        <v>0.52376714745665742</v>
      </c>
      <c r="K40" s="83"/>
      <c r="L40" s="83"/>
    </row>
    <row r="41" spans="1:12" ht="15" customHeight="1" x14ac:dyDescent="0.25">
      <c r="B41" s="367" t="s">
        <v>125</v>
      </c>
      <c r="C41" s="367"/>
      <c r="D41" s="367"/>
      <c r="E41" s="367"/>
      <c r="F41" s="367"/>
      <c r="G41" s="367"/>
      <c r="H41" s="367"/>
      <c r="I41" s="367"/>
    </row>
    <row r="42" spans="1:12" ht="14.25" customHeight="1" x14ac:dyDescent="0.25">
      <c r="B42" s="320" t="s">
        <v>126</v>
      </c>
      <c r="C42" s="320"/>
      <c r="D42" s="320"/>
      <c r="E42" s="320"/>
      <c r="F42" s="320"/>
      <c r="G42" s="320"/>
      <c r="H42" s="320"/>
      <c r="I42" s="320"/>
    </row>
    <row r="43" spans="1:12" ht="15" customHeight="1" x14ac:dyDescent="0.25">
      <c r="B43" s="104"/>
      <c r="C43" s="104"/>
      <c r="D43" s="104"/>
      <c r="E43" s="104"/>
      <c r="F43" s="104"/>
      <c r="G43" s="104"/>
      <c r="H43" s="104"/>
      <c r="I43" s="104"/>
    </row>
    <row r="44" spans="1:12" ht="12.75" x14ac:dyDescent="0.25">
      <c r="B44" s="206" t="s">
        <v>170</v>
      </c>
    </row>
    <row r="45" spans="1:12" ht="12" x14ac:dyDescent="0.25">
      <c r="B45" s="358" t="s">
        <v>82</v>
      </c>
      <c r="C45" s="335" t="s">
        <v>128</v>
      </c>
      <c r="D45" s="337">
        <v>2021</v>
      </c>
      <c r="E45" s="338"/>
      <c r="F45" s="338"/>
      <c r="G45" s="339"/>
      <c r="H45" s="337">
        <v>2022</v>
      </c>
      <c r="I45" s="338"/>
      <c r="J45" s="338"/>
      <c r="K45" s="339"/>
    </row>
    <row r="46" spans="1:12" ht="14.25" x14ac:dyDescent="0.25">
      <c r="B46" s="359"/>
      <c r="C46" s="336"/>
      <c r="D46" s="114" t="s">
        <v>363</v>
      </c>
      <c r="E46" s="114" t="s">
        <v>364</v>
      </c>
      <c r="F46" s="114" t="s">
        <v>72</v>
      </c>
      <c r="G46" s="114" t="s">
        <v>71</v>
      </c>
      <c r="H46" s="114" t="s">
        <v>363</v>
      </c>
      <c r="I46" s="114" t="s">
        <v>364</v>
      </c>
      <c r="J46" s="114" t="s">
        <v>72</v>
      </c>
      <c r="K46" s="114" t="s">
        <v>71</v>
      </c>
    </row>
    <row r="47" spans="1:12" ht="12" x14ac:dyDescent="0.25">
      <c r="B47" s="355" t="s">
        <v>131</v>
      </c>
      <c r="C47" s="199" t="s">
        <v>355</v>
      </c>
      <c r="D47" s="126">
        <v>0</v>
      </c>
      <c r="E47" s="116">
        <v>0</v>
      </c>
      <c r="F47" s="126">
        <v>0</v>
      </c>
      <c r="G47" s="126">
        <v>0</v>
      </c>
      <c r="H47" s="117">
        <v>4</v>
      </c>
      <c r="I47" s="117">
        <v>339</v>
      </c>
      <c r="J47" s="117">
        <v>0</v>
      </c>
      <c r="K47" s="117">
        <v>0</v>
      </c>
    </row>
    <row r="48" spans="1:12" ht="12" x14ac:dyDescent="0.25">
      <c r="B48" s="356"/>
      <c r="C48" s="199" t="s">
        <v>356</v>
      </c>
      <c r="D48" s="126">
        <v>3</v>
      </c>
      <c r="E48" s="116">
        <v>0</v>
      </c>
      <c r="F48" s="126">
        <v>0</v>
      </c>
      <c r="G48" s="126">
        <v>0</v>
      </c>
      <c r="H48" s="117">
        <v>14209</v>
      </c>
      <c r="I48" s="117">
        <v>35</v>
      </c>
      <c r="J48" s="117">
        <v>1</v>
      </c>
      <c r="K48" s="117">
        <v>0</v>
      </c>
    </row>
    <row r="49" spans="2:12" ht="12" x14ac:dyDescent="0.25">
      <c r="B49" s="356"/>
      <c r="C49" s="199" t="s">
        <v>357</v>
      </c>
      <c r="D49" s="126">
        <v>2</v>
      </c>
      <c r="E49" s="116">
        <v>0</v>
      </c>
      <c r="F49" s="126">
        <v>0</v>
      </c>
      <c r="G49" s="126">
        <v>0</v>
      </c>
      <c r="H49" s="117">
        <v>2487</v>
      </c>
      <c r="I49" s="117">
        <v>0</v>
      </c>
      <c r="J49" s="117">
        <v>0</v>
      </c>
      <c r="K49" s="117">
        <v>0</v>
      </c>
    </row>
    <row r="50" spans="2:12" ht="14.25" x14ac:dyDescent="0.25">
      <c r="B50" s="357"/>
      <c r="C50" s="199" t="s">
        <v>365</v>
      </c>
      <c r="D50" s="126">
        <v>0</v>
      </c>
      <c r="E50" s="116">
        <v>0</v>
      </c>
      <c r="F50" s="126">
        <v>0</v>
      </c>
      <c r="G50" s="126">
        <v>0</v>
      </c>
      <c r="H50" s="117">
        <v>0</v>
      </c>
      <c r="I50" s="117">
        <v>2</v>
      </c>
      <c r="J50" s="117">
        <v>1</v>
      </c>
      <c r="K50" s="117">
        <v>5.93</v>
      </c>
    </row>
    <row r="51" spans="2:12" ht="12" x14ac:dyDescent="0.25">
      <c r="B51" s="368" t="s">
        <v>135</v>
      </c>
      <c r="C51" s="369"/>
      <c r="D51" s="118">
        <v>5</v>
      </c>
      <c r="E51" s="118">
        <v>0</v>
      </c>
      <c r="F51" s="118">
        <v>0</v>
      </c>
      <c r="G51" s="118">
        <v>0</v>
      </c>
      <c r="H51" s="118">
        <v>16700</v>
      </c>
      <c r="I51" s="118">
        <v>376</v>
      </c>
      <c r="J51" s="118">
        <v>2</v>
      </c>
      <c r="K51" s="118">
        <v>5.93</v>
      </c>
    </row>
    <row r="52" spans="2:12" ht="12" x14ac:dyDescent="0.25">
      <c r="B52" s="355" t="s">
        <v>136</v>
      </c>
      <c r="C52" s="199" t="s">
        <v>355</v>
      </c>
      <c r="D52" s="126">
        <v>0</v>
      </c>
      <c r="E52" s="116">
        <v>0</v>
      </c>
      <c r="F52" s="126">
        <v>0</v>
      </c>
      <c r="G52" s="126">
        <v>0</v>
      </c>
      <c r="H52" s="117">
        <v>4</v>
      </c>
      <c r="I52" s="117">
        <v>335</v>
      </c>
      <c r="J52" s="117">
        <v>0</v>
      </c>
      <c r="K52" s="117">
        <v>0</v>
      </c>
    </row>
    <row r="53" spans="2:12" ht="12" x14ac:dyDescent="0.25">
      <c r="B53" s="356"/>
      <c r="C53" s="199" t="s">
        <v>356</v>
      </c>
      <c r="D53" s="116">
        <v>1</v>
      </c>
      <c r="E53" s="116">
        <v>0</v>
      </c>
      <c r="F53" s="116">
        <v>0</v>
      </c>
      <c r="G53" s="116">
        <v>0</v>
      </c>
      <c r="H53" s="117">
        <v>13726</v>
      </c>
      <c r="I53" s="117">
        <v>51</v>
      </c>
      <c r="J53" s="117">
        <v>1</v>
      </c>
      <c r="K53" s="117">
        <v>0</v>
      </c>
    </row>
    <row r="54" spans="2:12" ht="12" x14ac:dyDescent="0.25">
      <c r="B54" s="356"/>
      <c r="C54" s="199" t="s">
        <v>357</v>
      </c>
      <c r="D54" s="116">
        <v>2</v>
      </c>
      <c r="E54" s="116">
        <v>0</v>
      </c>
      <c r="F54" s="116">
        <v>0</v>
      </c>
      <c r="G54" s="126">
        <v>0</v>
      </c>
      <c r="H54" s="117">
        <v>2657</v>
      </c>
      <c r="I54" s="117">
        <v>1</v>
      </c>
      <c r="J54" s="117">
        <v>0</v>
      </c>
      <c r="K54" s="117">
        <v>0</v>
      </c>
    </row>
    <row r="55" spans="2:12" ht="14.25" x14ac:dyDescent="0.25">
      <c r="B55" s="357"/>
      <c r="C55" s="199" t="s">
        <v>365</v>
      </c>
      <c r="D55" s="116">
        <v>0</v>
      </c>
      <c r="E55" s="116">
        <v>0</v>
      </c>
      <c r="F55" s="116">
        <v>0</v>
      </c>
      <c r="G55" s="116">
        <v>0</v>
      </c>
      <c r="H55" s="117">
        <v>0</v>
      </c>
      <c r="I55" s="117">
        <v>2</v>
      </c>
      <c r="J55" s="117">
        <v>2</v>
      </c>
      <c r="K55" s="117">
        <v>25.35</v>
      </c>
    </row>
    <row r="56" spans="2:12" ht="12" x14ac:dyDescent="0.25">
      <c r="B56" s="368" t="s">
        <v>137</v>
      </c>
      <c r="C56" s="369"/>
      <c r="D56" s="241">
        <v>3</v>
      </c>
      <c r="E56" s="241">
        <v>0</v>
      </c>
      <c r="F56" s="241">
        <v>0</v>
      </c>
      <c r="G56" s="241">
        <v>0</v>
      </c>
      <c r="H56" s="241">
        <v>16387</v>
      </c>
      <c r="I56" s="241">
        <v>389</v>
      </c>
      <c r="J56" s="241">
        <v>3</v>
      </c>
      <c r="K56" s="241">
        <v>25.35</v>
      </c>
    </row>
    <row r="57" spans="2:12" ht="12" x14ac:dyDescent="0.25">
      <c r="B57" s="342" t="s">
        <v>358</v>
      </c>
      <c r="C57" s="343"/>
      <c r="D57" s="238">
        <v>8</v>
      </c>
      <c r="E57" s="238">
        <v>0</v>
      </c>
      <c r="F57" s="238">
        <v>0</v>
      </c>
      <c r="G57" s="238">
        <v>0</v>
      </c>
      <c r="H57" s="238">
        <v>33087</v>
      </c>
      <c r="I57" s="238">
        <v>765</v>
      </c>
      <c r="J57" s="238">
        <v>5</v>
      </c>
      <c r="K57" s="238">
        <v>31.28</v>
      </c>
    </row>
    <row r="58" spans="2:12" ht="11.25" customHeight="1" x14ac:dyDescent="0.25">
      <c r="B58" s="344" t="s">
        <v>174</v>
      </c>
      <c r="C58" s="344"/>
      <c r="D58" s="344"/>
      <c r="E58" s="344"/>
      <c r="F58" s="344"/>
      <c r="G58" s="344"/>
      <c r="H58" s="344"/>
      <c r="I58" s="344"/>
      <c r="J58" s="344"/>
      <c r="K58" s="370"/>
      <c r="L58" s="161"/>
    </row>
    <row r="59" spans="2:12" ht="11.25" customHeight="1" x14ac:dyDescent="0.25">
      <c r="B59" s="332" t="s">
        <v>359</v>
      </c>
      <c r="C59" s="332"/>
      <c r="D59" s="332"/>
      <c r="E59" s="332"/>
      <c r="F59" s="332"/>
      <c r="G59" s="332"/>
      <c r="H59" s="332"/>
      <c r="I59" s="332"/>
      <c r="J59" s="332"/>
      <c r="K59" s="332"/>
      <c r="L59" s="163"/>
    </row>
    <row r="60" spans="2:12" x14ac:dyDescent="0.25">
      <c r="B60" s="332" t="s">
        <v>360</v>
      </c>
      <c r="C60" s="332"/>
      <c r="D60" s="332"/>
      <c r="E60" s="332"/>
      <c r="F60" s="332"/>
      <c r="G60" s="332"/>
      <c r="H60" s="332"/>
      <c r="I60" s="332"/>
      <c r="J60" s="332"/>
      <c r="K60" s="332"/>
      <c r="L60" s="163"/>
    </row>
    <row r="61" spans="2:12" ht="11.25" customHeight="1" x14ac:dyDescent="0.25">
      <c r="B61" s="332" t="s">
        <v>361</v>
      </c>
      <c r="C61" s="332"/>
      <c r="D61" s="332"/>
      <c r="E61" s="332"/>
      <c r="F61" s="332"/>
      <c r="G61" s="332"/>
      <c r="H61" s="332"/>
      <c r="I61" s="332"/>
      <c r="J61" s="332"/>
      <c r="K61" s="332"/>
      <c r="L61" s="164"/>
    </row>
    <row r="62" spans="2:12" ht="11.25" customHeight="1" x14ac:dyDescent="0.25">
      <c r="B62" s="347" t="s">
        <v>140</v>
      </c>
      <c r="C62" s="347"/>
      <c r="D62" s="347"/>
      <c r="E62" s="347"/>
      <c r="F62" s="347"/>
      <c r="G62" s="347"/>
      <c r="H62" s="347"/>
      <c r="I62" s="347"/>
      <c r="J62" s="347"/>
      <c r="K62" s="347"/>
      <c r="L62" s="164"/>
    </row>
    <row r="64" spans="2:12" ht="15" x14ac:dyDescent="0.25">
      <c r="B64" s="221" t="s">
        <v>366</v>
      </c>
      <c r="C64" s="218"/>
      <c r="D64" s="218"/>
      <c r="E64" s="218"/>
      <c r="F64" s="218"/>
      <c r="G64" s="218"/>
      <c r="H64" s="218"/>
      <c r="I64" s="218"/>
      <c r="J64" s="218"/>
      <c r="K64" s="218"/>
    </row>
    <row r="65" spans="2:11" ht="11.25" customHeight="1" x14ac:dyDescent="0.25">
      <c r="B65" s="335" t="s">
        <v>142</v>
      </c>
      <c r="C65" s="337">
        <v>2021</v>
      </c>
      <c r="D65" s="338"/>
      <c r="E65" s="339"/>
      <c r="F65" s="337">
        <v>2022</v>
      </c>
      <c r="G65" s="338"/>
      <c r="H65" s="339"/>
      <c r="I65" s="348" t="s">
        <v>143</v>
      </c>
      <c r="J65" s="348" t="s">
        <v>144</v>
      </c>
      <c r="K65" s="348" t="s">
        <v>145</v>
      </c>
    </row>
    <row r="66" spans="2:11" ht="12" x14ac:dyDescent="0.25">
      <c r="B66" s="336"/>
      <c r="C66" s="124" t="s">
        <v>131</v>
      </c>
      <c r="D66" s="114" t="s">
        <v>136</v>
      </c>
      <c r="E66" s="114" t="s">
        <v>18</v>
      </c>
      <c r="F66" s="124" t="s">
        <v>131</v>
      </c>
      <c r="G66" s="114" t="s">
        <v>136</v>
      </c>
      <c r="H66" s="114" t="s">
        <v>18</v>
      </c>
      <c r="I66" s="349"/>
      <c r="J66" s="349"/>
      <c r="K66" s="349"/>
    </row>
    <row r="67" spans="2:11" ht="12" x14ac:dyDescent="0.25">
      <c r="B67" s="125" t="s">
        <v>146</v>
      </c>
      <c r="C67" s="126">
        <v>844</v>
      </c>
      <c r="D67" s="126">
        <v>0</v>
      </c>
      <c r="E67" s="126">
        <v>844</v>
      </c>
      <c r="F67" s="117">
        <v>790</v>
      </c>
      <c r="G67" s="117">
        <v>0</v>
      </c>
      <c r="H67" s="127">
        <v>790</v>
      </c>
      <c r="I67" s="128">
        <v>-6.398104265402843E-2</v>
      </c>
      <c r="J67" s="128" t="s">
        <v>58</v>
      </c>
      <c r="K67" s="128">
        <v>-6.398104265402843E-2</v>
      </c>
    </row>
    <row r="68" spans="2:11" ht="12" x14ac:dyDescent="0.25">
      <c r="B68" s="125" t="s">
        <v>147</v>
      </c>
      <c r="C68" s="129">
        <v>3730.4706900000006</v>
      </c>
      <c r="D68" s="129">
        <v>0</v>
      </c>
      <c r="E68" s="129">
        <v>3730.4706900000006</v>
      </c>
      <c r="F68" s="130">
        <v>3557.1605599999998</v>
      </c>
      <c r="G68" s="130">
        <v>0</v>
      </c>
      <c r="H68" s="130">
        <v>3557.1605599999998</v>
      </c>
      <c r="I68" s="128">
        <v>-4.6457979274460062E-2</v>
      </c>
      <c r="J68" s="128" t="s">
        <v>58</v>
      </c>
      <c r="K68" s="128">
        <v>-4.6457979274460062E-2</v>
      </c>
    </row>
    <row r="69" spans="2:11" x14ac:dyDescent="0.25">
      <c r="B69" s="371" t="s">
        <v>367</v>
      </c>
      <c r="C69" s="371"/>
      <c r="D69" s="371"/>
      <c r="E69" s="371"/>
      <c r="F69" s="371"/>
      <c r="G69" s="371"/>
      <c r="H69" s="371"/>
      <c r="I69" s="371"/>
      <c r="J69" s="371"/>
      <c r="K69" s="371"/>
    </row>
    <row r="70" spans="2:11" x14ac:dyDescent="0.25">
      <c r="B70" s="252" t="s">
        <v>368</v>
      </c>
    </row>
  </sheetData>
  <mergeCells count="33">
    <mergeCell ref="B69:K69"/>
    <mergeCell ref="B61:K61"/>
    <mergeCell ref="B62:K62"/>
    <mergeCell ref="B65:B66"/>
    <mergeCell ref="C65:E65"/>
    <mergeCell ref="F65:H65"/>
    <mergeCell ref="I65:I66"/>
    <mergeCell ref="J65:J66"/>
    <mergeCell ref="K65:K66"/>
    <mergeCell ref="B60:K60"/>
    <mergeCell ref="B45:B46"/>
    <mergeCell ref="C45:C46"/>
    <mergeCell ref="D45:G45"/>
    <mergeCell ref="H45:K45"/>
    <mergeCell ref="B47:B50"/>
    <mergeCell ref="B51:C51"/>
    <mergeCell ref="B52:B55"/>
    <mergeCell ref="B56:C56"/>
    <mergeCell ref="B57:C57"/>
    <mergeCell ref="B58:K58"/>
    <mergeCell ref="B59:K59"/>
    <mergeCell ref="B42:I42"/>
    <mergeCell ref="B6:B8"/>
    <mergeCell ref="B9:C9"/>
    <mergeCell ref="B10:B13"/>
    <mergeCell ref="B14:C14"/>
    <mergeCell ref="B16:J16"/>
    <mergeCell ref="B20:B23"/>
    <mergeCell ref="B24:C24"/>
    <mergeCell ref="B25:B28"/>
    <mergeCell ref="B29:C29"/>
    <mergeCell ref="B31:K31"/>
    <mergeCell ref="B41:I41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CC"/>
  </sheetPr>
  <dimension ref="B1:U24"/>
  <sheetViews>
    <sheetView zoomScaleNormal="100" workbookViewId="0">
      <selection activeCell="B27" sqref="B27"/>
    </sheetView>
  </sheetViews>
  <sheetFormatPr baseColWidth="10" defaultColWidth="11.42578125" defaultRowHeight="15" customHeight="1" x14ac:dyDescent="0.25"/>
  <cols>
    <col min="1" max="1" width="3.7109375" style="1" customWidth="1"/>
    <col min="2" max="2" width="13.7109375" style="14" bestFit="1" customWidth="1"/>
    <col min="3" max="3" width="11.7109375" style="1" bestFit="1" customWidth="1"/>
    <col min="4" max="4" width="14" style="1" bestFit="1" customWidth="1"/>
    <col min="5" max="5" width="15.7109375" style="1" bestFit="1" customWidth="1"/>
    <col min="6" max="6" width="10.85546875" style="1" bestFit="1" customWidth="1"/>
    <col min="7" max="7" width="11.7109375" style="1" bestFit="1" customWidth="1"/>
    <col min="8" max="8" width="14" style="1" bestFit="1" customWidth="1"/>
    <col min="9" max="9" width="15.7109375" style="1" bestFit="1" customWidth="1"/>
    <col min="10" max="10" width="10.85546875" style="1" bestFit="1" customWidth="1"/>
    <col min="11" max="11" width="13.42578125" style="1" customWidth="1"/>
    <col min="12" max="12" width="12.7109375" style="1" customWidth="1"/>
    <col min="13" max="13" width="12.28515625" style="1" bestFit="1" customWidth="1"/>
    <col min="14" max="19" width="11.42578125" style="1"/>
    <col min="20" max="21" width="11.42578125" style="13"/>
    <col min="22" max="16384" width="11.42578125" style="1"/>
  </cols>
  <sheetData>
    <row r="1" spans="2:13" ht="21" customHeight="1" x14ac:dyDescent="0.25">
      <c r="B1" s="12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3" ht="15" customHeight="1" x14ac:dyDescent="0.25">
      <c r="B2" s="20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3" ht="15" customHeight="1" x14ac:dyDescent="0.25">
      <c r="B3" s="1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 ht="29.25" customHeight="1" x14ac:dyDescent="0.25">
      <c r="B4" s="282" t="s">
        <v>24</v>
      </c>
      <c r="C4" s="280">
        <v>2021</v>
      </c>
      <c r="D4" s="280"/>
      <c r="E4" s="280"/>
      <c r="F4" s="280"/>
      <c r="G4" s="280">
        <v>2022</v>
      </c>
      <c r="H4" s="280"/>
      <c r="I4" s="280"/>
      <c r="J4" s="280"/>
      <c r="K4" s="280" t="s">
        <v>23</v>
      </c>
      <c r="L4" s="280" t="s">
        <v>22</v>
      </c>
    </row>
    <row r="5" spans="2:13" ht="21" customHeight="1" x14ac:dyDescent="0.25">
      <c r="B5" s="282"/>
      <c r="C5" s="9" t="s">
        <v>21</v>
      </c>
      <c r="D5" s="9" t="s">
        <v>20</v>
      </c>
      <c r="E5" s="9" t="s">
        <v>19</v>
      </c>
      <c r="F5" s="9" t="s">
        <v>18</v>
      </c>
      <c r="G5" s="9" t="s">
        <v>21</v>
      </c>
      <c r="H5" s="9" t="s">
        <v>20</v>
      </c>
      <c r="I5" s="9" t="s">
        <v>19</v>
      </c>
      <c r="J5" s="9" t="s">
        <v>18</v>
      </c>
      <c r="K5" s="280"/>
      <c r="L5" s="280"/>
      <c r="M5" s="18"/>
    </row>
    <row r="6" spans="2:13" ht="15" customHeight="1" x14ac:dyDescent="0.25">
      <c r="B6" s="8" t="s">
        <v>17</v>
      </c>
      <c r="C6" s="16">
        <v>721.0691374500002</v>
      </c>
      <c r="D6" s="16">
        <v>124.99771395000003</v>
      </c>
      <c r="E6" s="16">
        <v>15.22804069</v>
      </c>
      <c r="F6" s="16">
        <v>861.29489209000053</v>
      </c>
      <c r="G6" s="17">
        <v>949.42053715999862</v>
      </c>
      <c r="H6" s="16">
        <v>66.23867159000001</v>
      </c>
      <c r="I6" s="16">
        <v>7.680374500000001</v>
      </c>
      <c r="J6" s="16">
        <v>1023.3395832499998</v>
      </c>
      <c r="K6" s="5">
        <v>9.6873476642705836E-3</v>
      </c>
      <c r="L6" s="5">
        <v>0.31668447288916535</v>
      </c>
      <c r="M6" s="18"/>
    </row>
    <row r="7" spans="2:13" ht="15" customHeight="1" x14ac:dyDescent="0.25">
      <c r="B7" s="8" t="s">
        <v>16</v>
      </c>
      <c r="C7" s="16">
        <v>5623.8640421500022</v>
      </c>
      <c r="D7" s="16">
        <v>26.533207619999999</v>
      </c>
      <c r="E7" s="16">
        <v>6.1854847199999998</v>
      </c>
      <c r="F7" s="16">
        <v>5656.5827344900017</v>
      </c>
      <c r="G7" s="17">
        <v>5251.0262805599959</v>
      </c>
      <c r="H7" s="16">
        <v>47.082333809999994</v>
      </c>
      <c r="I7" s="16">
        <v>3.2660744100000003</v>
      </c>
      <c r="J7" s="16">
        <v>5301.374688779998</v>
      </c>
      <c r="K7" s="5">
        <v>5.357848833370437E-2</v>
      </c>
      <c r="L7" s="5">
        <v>-6.6295657006578468E-2</v>
      </c>
      <c r="M7" s="18"/>
    </row>
    <row r="8" spans="2:13" ht="15" customHeight="1" x14ac:dyDescent="0.25">
      <c r="B8" s="8" t="s">
        <v>15</v>
      </c>
      <c r="C8" s="16">
        <v>862.96462553999982</v>
      </c>
      <c r="D8" s="16">
        <v>0</v>
      </c>
      <c r="E8" s="16">
        <v>0</v>
      </c>
      <c r="F8" s="16">
        <v>862.96462553999982</v>
      </c>
      <c r="G8" s="17">
        <v>1359.2909509599997</v>
      </c>
      <c r="H8" s="16">
        <v>0</v>
      </c>
      <c r="I8" s="16">
        <v>0</v>
      </c>
      <c r="J8" s="16">
        <v>1359.2909509599997</v>
      </c>
      <c r="K8" s="5">
        <v>1.3869432462705831E-2</v>
      </c>
      <c r="L8" s="5">
        <v>0.57514098577264838</v>
      </c>
      <c r="M8" s="18"/>
    </row>
    <row r="9" spans="2:13" ht="15" customHeight="1" x14ac:dyDescent="0.25">
      <c r="B9" s="8" t="s">
        <v>14</v>
      </c>
      <c r="C9" s="16">
        <v>33143.431340069983</v>
      </c>
      <c r="D9" s="16">
        <v>621.04584946</v>
      </c>
      <c r="E9" s="16">
        <v>4.9148615100000006</v>
      </c>
      <c r="F9" s="16">
        <v>33769.392051039984</v>
      </c>
      <c r="G9" s="17">
        <v>35800.556882500037</v>
      </c>
      <c r="H9" s="16">
        <v>621.60122954999986</v>
      </c>
      <c r="I9" s="16">
        <v>8.7281610700000005</v>
      </c>
      <c r="J9" s="16">
        <v>36430.886273120042</v>
      </c>
      <c r="K9" s="5">
        <v>0.36528853918906456</v>
      </c>
      <c r="L9" s="5">
        <v>8.0170502419211642E-2</v>
      </c>
      <c r="M9" s="18"/>
    </row>
    <row r="10" spans="2:13" ht="15" customHeight="1" x14ac:dyDescent="0.25">
      <c r="B10" s="8" t="s">
        <v>13</v>
      </c>
      <c r="C10" s="16">
        <v>4987.9653040399999</v>
      </c>
      <c r="D10" s="16">
        <v>3.7330000000000002E-2</v>
      </c>
      <c r="E10" s="16">
        <v>0</v>
      </c>
      <c r="F10" s="16">
        <v>4988.00263404</v>
      </c>
      <c r="G10" s="17">
        <v>4152.7072795499998</v>
      </c>
      <c r="H10" s="16">
        <v>0</v>
      </c>
      <c r="I10" s="16">
        <v>0</v>
      </c>
      <c r="J10" s="16">
        <v>4152.7072795499998</v>
      </c>
      <c r="K10" s="5">
        <v>4.2371865354086706E-2</v>
      </c>
      <c r="L10" s="5">
        <v>-0.16745465807740945</v>
      </c>
      <c r="M10" s="18"/>
    </row>
    <row r="11" spans="2:13" ht="15" customHeight="1" x14ac:dyDescent="0.25">
      <c r="B11" s="8" t="s">
        <v>12</v>
      </c>
      <c r="C11" s="16">
        <v>4242.6247085899995</v>
      </c>
      <c r="D11" s="16">
        <v>0</v>
      </c>
      <c r="E11" s="16">
        <v>0</v>
      </c>
      <c r="F11" s="16">
        <v>4242.6247085899995</v>
      </c>
      <c r="G11" s="17">
        <v>3153.0479917599982</v>
      </c>
      <c r="H11" s="16">
        <v>4.8670520000000002E-2</v>
      </c>
      <c r="I11" s="16">
        <v>3.0907E-2</v>
      </c>
      <c r="J11" s="16">
        <v>3153.1275692799986</v>
      </c>
      <c r="K11" s="5">
        <v>3.2171910025959143E-2</v>
      </c>
      <c r="L11" s="5">
        <v>-0.25681666224776989</v>
      </c>
      <c r="M11" s="18"/>
    </row>
    <row r="12" spans="2:13" ht="15" customHeight="1" x14ac:dyDescent="0.25">
      <c r="B12" s="8" t="s">
        <v>11</v>
      </c>
      <c r="C12" s="16">
        <v>1418.2642978600018</v>
      </c>
      <c r="D12" s="16">
        <v>11.583718880000001</v>
      </c>
      <c r="E12" s="16">
        <v>13.619917560000001</v>
      </c>
      <c r="F12" s="16">
        <v>1443.4679343000028</v>
      </c>
      <c r="G12" s="17">
        <v>1660.228265340005</v>
      </c>
      <c r="H12" s="16">
        <v>18.884130950000003</v>
      </c>
      <c r="I12" s="16">
        <v>12.70824157</v>
      </c>
      <c r="J12" s="16">
        <v>1691.8206378600075</v>
      </c>
      <c r="K12" s="5">
        <v>1.6940025814595496E-2</v>
      </c>
      <c r="L12" s="5">
        <v>0.17060569588129604</v>
      </c>
      <c r="M12" s="18"/>
    </row>
    <row r="13" spans="2:13" ht="15" customHeight="1" x14ac:dyDescent="0.25">
      <c r="B13" s="8" t="s">
        <v>10</v>
      </c>
      <c r="C13" s="16">
        <v>9808.6146660300255</v>
      </c>
      <c r="D13" s="16">
        <v>8.7002577100000025</v>
      </c>
      <c r="E13" s="16">
        <v>3.8798475300000002</v>
      </c>
      <c r="F13" s="16">
        <v>9821.1947712700239</v>
      </c>
      <c r="G13" s="17">
        <v>11335.935138679964</v>
      </c>
      <c r="H13" s="16">
        <v>29.468244950000003</v>
      </c>
      <c r="I13" s="16">
        <v>7.4303050099999997</v>
      </c>
      <c r="J13" s="16">
        <v>11372.833688639959</v>
      </c>
      <c r="K13" s="5">
        <v>0.11566544064498983</v>
      </c>
      <c r="L13" s="5">
        <v>0.15571214943731837</v>
      </c>
      <c r="M13" s="18"/>
    </row>
    <row r="14" spans="2:13" ht="15" customHeight="1" x14ac:dyDescent="0.25">
      <c r="B14" s="8" t="s">
        <v>9</v>
      </c>
      <c r="C14" s="16">
        <v>15053.321726930002</v>
      </c>
      <c r="D14" s="16">
        <v>136.29121623000006</v>
      </c>
      <c r="E14" s="16">
        <v>24.964897320000013</v>
      </c>
      <c r="F14" s="16">
        <v>15214.577840480017</v>
      </c>
      <c r="G14" s="17">
        <v>13587.960734449918</v>
      </c>
      <c r="H14" s="16">
        <v>94.89573725999999</v>
      </c>
      <c r="I14" s="16">
        <v>26.246331559999991</v>
      </c>
      <c r="J14" s="16">
        <v>13709.102803269929</v>
      </c>
      <c r="K14" s="5">
        <v>0.13864383013750944</v>
      </c>
      <c r="L14" s="5">
        <v>-9.7344693687014705E-2</v>
      </c>
      <c r="M14" s="18"/>
    </row>
    <row r="15" spans="2:13" ht="15" customHeight="1" x14ac:dyDescent="0.25">
      <c r="B15" s="8" t="s">
        <v>8</v>
      </c>
      <c r="C15" s="16">
        <v>5382.2283171699664</v>
      </c>
      <c r="D15" s="16">
        <v>1440.9068402200028</v>
      </c>
      <c r="E15" s="16">
        <v>60.57465581999999</v>
      </c>
      <c r="F15" s="16">
        <v>6883.7098132099673</v>
      </c>
      <c r="G15" s="17">
        <v>6291.4906638699003</v>
      </c>
      <c r="H15" s="16">
        <v>1747.7220128700042</v>
      </c>
      <c r="I15" s="16">
        <v>77.53156409999994</v>
      </c>
      <c r="J15" s="16">
        <v>8116.7442408398838</v>
      </c>
      <c r="K15" s="5">
        <v>6.4194795669507601E-2</v>
      </c>
      <c r="L15" s="5">
        <v>0.16893789953118032</v>
      </c>
      <c r="M15" s="18"/>
    </row>
    <row r="16" spans="2:13" ht="15" customHeight="1" x14ac:dyDescent="0.25">
      <c r="B16" s="8" t="s">
        <v>7</v>
      </c>
      <c r="C16" s="16">
        <v>10452.632822980009</v>
      </c>
      <c r="D16" s="16">
        <v>62.832716549999994</v>
      </c>
      <c r="E16" s="16">
        <v>6.7260742999999996</v>
      </c>
      <c r="F16" s="16">
        <v>10522.191613830011</v>
      </c>
      <c r="G16" s="17">
        <v>12282.690652179966</v>
      </c>
      <c r="H16" s="16">
        <v>48.830922650000019</v>
      </c>
      <c r="I16" s="16">
        <v>5.0981422599999995</v>
      </c>
      <c r="J16" s="16">
        <v>12336.61971708997</v>
      </c>
      <c r="K16" s="5">
        <v>0.12532559592220174</v>
      </c>
      <c r="L16" s="5">
        <v>0.17508104036493011</v>
      </c>
      <c r="M16" s="18"/>
    </row>
    <row r="17" spans="2:13" ht="15" customHeight="1" x14ac:dyDescent="0.25">
      <c r="B17" s="8" t="s">
        <v>6</v>
      </c>
      <c r="C17" s="16">
        <v>72.49288799</v>
      </c>
      <c r="D17" s="16">
        <v>0</v>
      </c>
      <c r="E17" s="16">
        <v>8.5086999999999996E-2</v>
      </c>
      <c r="F17" s="16">
        <v>72.577974990000001</v>
      </c>
      <c r="G17" s="17">
        <v>63.118118069999994</v>
      </c>
      <c r="H17" s="16">
        <v>8.6000000000000002E-7</v>
      </c>
      <c r="I17" s="16">
        <v>1.2700000000000001E-3</v>
      </c>
      <c r="J17" s="16">
        <v>63.119388929999992</v>
      </c>
      <c r="K17" s="5">
        <v>6.4402141066759633E-4</v>
      </c>
      <c r="L17" s="5">
        <v>-0.12931985716023897</v>
      </c>
      <c r="M17" s="18"/>
    </row>
    <row r="18" spans="2:13" ht="15" customHeight="1" x14ac:dyDescent="0.25">
      <c r="B18" s="8" t="s">
        <v>5</v>
      </c>
      <c r="C18" s="16">
        <v>568.81343401000004</v>
      </c>
      <c r="D18" s="16">
        <v>1.176495E-2</v>
      </c>
      <c r="E18" s="16">
        <v>0.28396399999999999</v>
      </c>
      <c r="F18" s="16">
        <v>569.10916295999994</v>
      </c>
      <c r="G18" s="17">
        <v>578.62593827000023</v>
      </c>
      <c r="H18" s="16">
        <v>0</v>
      </c>
      <c r="I18" s="16">
        <v>0</v>
      </c>
      <c r="J18" s="16">
        <v>578.62593827000023</v>
      </c>
      <c r="K18" s="5">
        <v>5.90397027681068E-3</v>
      </c>
      <c r="L18" s="5">
        <v>1.7250830717594701E-2</v>
      </c>
      <c r="M18" s="18"/>
    </row>
    <row r="19" spans="2:13" ht="15" customHeight="1" x14ac:dyDescent="0.25">
      <c r="B19" s="8" t="s">
        <v>4</v>
      </c>
      <c r="C19" s="16">
        <v>0.60951169999999999</v>
      </c>
      <c r="D19" s="16">
        <v>0</v>
      </c>
      <c r="E19" s="16">
        <v>0</v>
      </c>
      <c r="F19" s="16">
        <v>0.60951169999999999</v>
      </c>
      <c r="G19" s="17">
        <v>1.0042604400000001</v>
      </c>
      <c r="H19" s="16">
        <v>0</v>
      </c>
      <c r="I19" s="16">
        <v>0</v>
      </c>
      <c r="J19" s="16">
        <v>1.0042604400000001</v>
      </c>
      <c r="K19" s="5">
        <v>1.0246902870728462E-5</v>
      </c>
      <c r="L19" s="5">
        <v>0.64764751849718416</v>
      </c>
      <c r="M19" s="18"/>
    </row>
    <row r="20" spans="2:13" ht="15" customHeight="1" x14ac:dyDescent="0.25">
      <c r="B20" s="8" t="s">
        <v>3</v>
      </c>
      <c r="C20" s="16">
        <v>218.87628993999999</v>
      </c>
      <c r="D20" s="16">
        <v>0</v>
      </c>
      <c r="E20" s="16">
        <v>0</v>
      </c>
      <c r="F20" s="16">
        <v>218.87628993999999</v>
      </c>
      <c r="G20" s="17">
        <v>232.04422566</v>
      </c>
      <c r="H20" s="16">
        <v>0</v>
      </c>
      <c r="I20" s="16">
        <v>0</v>
      </c>
      <c r="J20" s="16">
        <v>232.04422566</v>
      </c>
      <c r="K20" s="5">
        <v>2.3676474222676909E-3</v>
      </c>
      <c r="L20" s="5">
        <v>6.0161544786827781E-2</v>
      </c>
      <c r="M20" s="18"/>
    </row>
    <row r="21" spans="2:13" ht="15" customHeight="1" x14ac:dyDescent="0.25">
      <c r="B21" s="8" t="s">
        <v>2</v>
      </c>
      <c r="C21" s="16">
        <v>895.9974658699997</v>
      </c>
      <c r="D21" s="16">
        <v>5.5472163800000009</v>
      </c>
      <c r="E21" s="16">
        <v>0.73479822000000006</v>
      </c>
      <c r="F21" s="16">
        <v>902.2794804699995</v>
      </c>
      <c r="G21" s="17">
        <v>1307.0938366600003</v>
      </c>
      <c r="H21" s="16">
        <v>18.561014340000003</v>
      </c>
      <c r="I21" s="16">
        <v>1.8940247100000001</v>
      </c>
      <c r="J21" s="16">
        <v>1327.5488757100009</v>
      </c>
      <c r="K21" s="5">
        <v>1.3336842768777028E-2</v>
      </c>
      <c r="L21" s="5">
        <v>0.45881421147863666</v>
      </c>
    </row>
    <row r="22" spans="2:13" ht="15" customHeight="1" x14ac:dyDescent="0.25">
      <c r="B22" s="4" t="s">
        <v>18</v>
      </c>
      <c r="C22" s="15">
        <v>93453.770578321375</v>
      </c>
      <c r="D22" s="15">
        <v>2438.4878319499926</v>
      </c>
      <c r="E22" s="15">
        <v>137.19762867000003</v>
      </c>
      <c r="F22" s="15">
        <v>96029.456038939999</v>
      </c>
      <c r="G22" s="15">
        <v>98006.24175611086</v>
      </c>
      <c r="H22" s="15">
        <v>2693.3329693499909</v>
      </c>
      <c r="I22" s="15">
        <v>150.61539619000015</v>
      </c>
      <c r="J22" s="15">
        <v>100850.19012164979</v>
      </c>
      <c r="K22" s="2">
        <v>1</v>
      </c>
      <c r="L22" s="2">
        <v>4.8713616899750178E-2</v>
      </c>
    </row>
    <row r="23" spans="2:13" ht="15" customHeight="1" x14ac:dyDescent="0.25">
      <c r="B23" s="281" t="s">
        <v>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  <row r="24" spans="2:13" ht="15" customHeight="1" x14ac:dyDescent="0.25">
      <c r="B24" s="283" t="s">
        <v>29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</sheetData>
  <mergeCells count="7">
    <mergeCell ref="L4:L5"/>
    <mergeCell ref="B23:L23"/>
    <mergeCell ref="B24:L24"/>
    <mergeCell ref="B4:B5"/>
    <mergeCell ref="C4:F4"/>
    <mergeCell ref="G4:J4"/>
    <mergeCell ref="K4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CCC"/>
    <pageSetUpPr fitToPage="1"/>
  </sheetPr>
  <dimension ref="A2:M77"/>
  <sheetViews>
    <sheetView topLeftCell="B1" zoomScaleNormal="100" workbookViewId="0">
      <selection activeCell="I8" sqref="I8"/>
    </sheetView>
  </sheetViews>
  <sheetFormatPr baseColWidth="10" defaultColWidth="11.42578125" defaultRowHeight="11.25" x14ac:dyDescent="0.25"/>
  <cols>
    <col min="1" max="1" width="8.85546875" style="253" customWidth="1"/>
    <col min="2" max="2" width="52.85546875" style="253" customWidth="1"/>
    <col min="3" max="3" width="34" style="253" customWidth="1"/>
    <col min="4" max="4" width="42.5703125" style="253" customWidth="1"/>
    <col min="5" max="5" width="9.5703125" style="253" bestFit="1" customWidth="1"/>
    <col min="6" max="6" width="10" style="253" bestFit="1" customWidth="1"/>
    <col min="7" max="7" width="12.140625" style="253" customWidth="1"/>
    <col min="8" max="9" width="13" style="253" customWidth="1"/>
    <col min="10" max="10" width="13.28515625" style="253" customWidth="1"/>
    <col min="11" max="16384" width="11.42578125" style="253"/>
  </cols>
  <sheetData>
    <row r="2" spans="1:12" ht="15" x14ac:dyDescent="0.25">
      <c r="B2" s="254" t="s">
        <v>369</v>
      </c>
    </row>
    <row r="3" spans="1:12" x14ac:dyDescent="0.25">
      <c r="B3" s="255"/>
    </row>
    <row r="4" spans="1:12" ht="12.75" x14ac:dyDescent="0.25">
      <c r="B4" s="256" t="s">
        <v>80</v>
      </c>
    </row>
    <row r="5" spans="1:12" ht="24" x14ac:dyDescent="0.25">
      <c r="A5" s="255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2" ht="12" x14ac:dyDescent="0.25">
      <c r="B6" s="174" t="s">
        <v>178</v>
      </c>
      <c r="C6" s="79" t="s">
        <v>21</v>
      </c>
      <c r="D6" s="136">
        <v>13</v>
      </c>
      <c r="E6" s="136">
        <v>30</v>
      </c>
      <c r="F6" s="136">
        <v>13</v>
      </c>
      <c r="G6" s="136">
        <v>11</v>
      </c>
      <c r="H6" s="137">
        <v>24</v>
      </c>
      <c r="I6" s="228">
        <v>1</v>
      </c>
      <c r="J6" s="229">
        <v>1.1818181818181817</v>
      </c>
      <c r="L6" s="83"/>
    </row>
    <row r="7" spans="1:12" ht="12" x14ac:dyDescent="0.25">
      <c r="B7" s="324" t="s">
        <v>86</v>
      </c>
      <c r="C7" s="325"/>
      <c r="D7" s="138">
        <v>13</v>
      </c>
      <c r="E7" s="138">
        <v>30</v>
      </c>
      <c r="F7" s="138">
        <v>13</v>
      </c>
      <c r="G7" s="138">
        <v>11</v>
      </c>
      <c r="H7" s="138">
        <v>24</v>
      </c>
      <c r="I7" s="230">
        <v>1</v>
      </c>
      <c r="J7" s="231">
        <v>1.1818181818181817</v>
      </c>
      <c r="L7" s="83"/>
    </row>
    <row r="8" spans="1:12" ht="12" x14ac:dyDescent="0.25">
      <c r="B8" s="327" t="s">
        <v>179</v>
      </c>
      <c r="C8" s="79" t="s">
        <v>40</v>
      </c>
      <c r="D8" s="136">
        <v>69</v>
      </c>
      <c r="E8" s="136">
        <v>118</v>
      </c>
      <c r="F8" s="136">
        <v>101</v>
      </c>
      <c r="G8" s="136">
        <v>102</v>
      </c>
      <c r="H8" s="137">
        <v>122</v>
      </c>
      <c r="I8" s="228">
        <v>1</v>
      </c>
      <c r="J8" s="229">
        <v>0.19607843137254899</v>
      </c>
      <c r="L8" s="83"/>
    </row>
    <row r="9" spans="1:12" ht="12" x14ac:dyDescent="0.25">
      <c r="B9" s="328"/>
      <c r="C9" s="79" t="s">
        <v>38</v>
      </c>
      <c r="D9" s="136">
        <v>1</v>
      </c>
      <c r="E9" s="136">
        <v>3</v>
      </c>
      <c r="F9" s="136">
        <v>0</v>
      </c>
      <c r="G9" s="136">
        <v>0</v>
      </c>
      <c r="H9" s="137">
        <v>0</v>
      </c>
      <c r="I9" s="228">
        <v>0</v>
      </c>
      <c r="J9" s="229" t="s">
        <v>58</v>
      </c>
      <c r="L9" s="83"/>
    </row>
    <row r="10" spans="1:12" ht="12" x14ac:dyDescent="0.25">
      <c r="B10" s="329"/>
      <c r="C10" s="79" t="s">
        <v>88</v>
      </c>
      <c r="D10" s="136">
        <v>0</v>
      </c>
      <c r="E10" s="136">
        <v>3</v>
      </c>
      <c r="F10" s="136">
        <v>0</v>
      </c>
      <c r="G10" s="136">
        <v>0</v>
      </c>
      <c r="H10" s="137">
        <v>0</v>
      </c>
      <c r="I10" s="228">
        <v>0</v>
      </c>
      <c r="J10" s="229" t="s">
        <v>58</v>
      </c>
      <c r="L10" s="83"/>
    </row>
    <row r="11" spans="1:12" ht="12" x14ac:dyDescent="0.25">
      <c r="B11" s="324" t="s">
        <v>91</v>
      </c>
      <c r="C11" s="325"/>
      <c r="D11" s="138">
        <v>70</v>
      </c>
      <c r="E11" s="138">
        <v>124</v>
      </c>
      <c r="F11" s="138">
        <v>101</v>
      </c>
      <c r="G11" s="138">
        <v>102</v>
      </c>
      <c r="H11" s="138">
        <v>122</v>
      </c>
      <c r="I11" s="230">
        <v>1</v>
      </c>
      <c r="J11" s="231">
        <v>0.19607843137254899</v>
      </c>
      <c r="L11" s="83"/>
    </row>
    <row r="12" spans="1:12" ht="12" x14ac:dyDescent="0.25">
      <c r="B12" s="87" t="s">
        <v>370</v>
      </c>
      <c r="C12" s="88"/>
      <c r="D12" s="139">
        <v>83</v>
      </c>
      <c r="E12" s="139">
        <v>154</v>
      </c>
      <c r="F12" s="139">
        <v>114</v>
      </c>
      <c r="G12" s="139">
        <v>113</v>
      </c>
      <c r="H12" s="139">
        <v>146</v>
      </c>
      <c r="I12" s="232"/>
      <c r="J12" s="233">
        <v>0.29203539823008851</v>
      </c>
      <c r="L12" s="83"/>
    </row>
    <row r="13" spans="1:12" ht="15" customHeight="1" x14ac:dyDescent="0.25">
      <c r="B13" s="331" t="s">
        <v>93</v>
      </c>
      <c r="C13" s="331"/>
      <c r="D13" s="331"/>
      <c r="E13" s="331"/>
      <c r="F13" s="331"/>
      <c r="G13" s="331"/>
      <c r="H13" s="331"/>
      <c r="I13" s="331"/>
      <c r="J13" s="331"/>
    </row>
    <row r="14" spans="1:12" ht="15" customHeight="1" x14ac:dyDescent="0.25"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2" ht="12.75" x14ac:dyDescent="0.25">
      <c r="B15" s="256" t="s">
        <v>94</v>
      </c>
    </row>
    <row r="16" spans="1:12" ht="31.15" customHeight="1" x14ac:dyDescent="0.25">
      <c r="A16" s="255"/>
      <c r="B16" s="90" t="s">
        <v>95</v>
      </c>
      <c r="C16" s="90" t="s">
        <v>96</v>
      </c>
      <c r="D16" s="90" t="s">
        <v>97</v>
      </c>
      <c r="E16" s="77">
        <v>2018</v>
      </c>
      <c r="F16" s="77">
        <v>2019</v>
      </c>
      <c r="G16" s="77">
        <v>2020</v>
      </c>
      <c r="H16" s="77">
        <v>2021</v>
      </c>
      <c r="I16" s="77">
        <v>2022</v>
      </c>
      <c r="J16" s="78" t="s">
        <v>83</v>
      </c>
      <c r="K16" s="78" t="s">
        <v>84</v>
      </c>
    </row>
    <row r="17" spans="1:13" ht="27" customHeight="1" x14ac:dyDescent="0.25">
      <c r="B17" s="327" t="s">
        <v>98</v>
      </c>
      <c r="C17" s="261" t="s">
        <v>282</v>
      </c>
      <c r="D17" s="79" t="s">
        <v>283</v>
      </c>
      <c r="E17" s="191">
        <v>0</v>
      </c>
      <c r="F17" s="191">
        <v>0</v>
      </c>
      <c r="G17" s="191">
        <v>0</v>
      </c>
      <c r="H17" s="191">
        <v>0</v>
      </c>
      <c r="I17" s="209">
        <v>0.42626528999999996</v>
      </c>
      <c r="J17" s="192">
        <v>0.4244569167735015</v>
      </c>
      <c r="K17" s="94" t="s">
        <v>58</v>
      </c>
      <c r="L17" s="83"/>
      <c r="M17" s="83"/>
    </row>
    <row r="18" spans="1:13" ht="12" x14ac:dyDescent="0.25">
      <c r="B18" s="328"/>
      <c r="C18" s="91" t="s">
        <v>371</v>
      </c>
      <c r="D18" s="79" t="s">
        <v>388</v>
      </c>
      <c r="E18" s="191">
        <v>0.35896725000000002</v>
      </c>
      <c r="F18" s="191">
        <v>4.0270000000000006E-5</v>
      </c>
      <c r="G18" s="191">
        <v>0</v>
      </c>
      <c r="H18" s="191">
        <v>1.47E-5</v>
      </c>
      <c r="I18" s="209">
        <v>0.29234379999999999</v>
      </c>
      <c r="J18" s="192">
        <v>0.29110357070323312</v>
      </c>
      <c r="K18" s="94">
        <v>19886.333333333332</v>
      </c>
      <c r="L18" s="83"/>
      <c r="M18" s="83"/>
    </row>
    <row r="19" spans="1:13" ht="12" x14ac:dyDescent="0.25">
      <c r="B19" s="328"/>
      <c r="C19" s="259" t="s">
        <v>258</v>
      </c>
      <c r="D19" s="79" t="s">
        <v>259</v>
      </c>
      <c r="E19" s="191">
        <v>0</v>
      </c>
      <c r="F19" s="191">
        <v>0</v>
      </c>
      <c r="G19" s="191">
        <v>0.74694199999999999</v>
      </c>
      <c r="H19" s="191">
        <v>0.60789899999999997</v>
      </c>
      <c r="I19" s="209">
        <v>0.235069</v>
      </c>
      <c r="J19" s="192">
        <v>0.23407175134768826</v>
      </c>
      <c r="K19" s="94">
        <v>-0.61330911878453498</v>
      </c>
      <c r="L19" s="83"/>
      <c r="M19" s="83"/>
    </row>
    <row r="20" spans="1:13" ht="12" x14ac:dyDescent="0.25">
      <c r="B20" s="329"/>
      <c r="C20" s="95" t="s">
        <v>105</v>
      </c>
      <c r="D20" s="96"/>
      <c r="E20" s="191">
        <v>0.84154470999999997</v>
      </c>
      <c r="F20" s="191">
        <v>1.5837349299999999</v>
      </c>
      <c r="G20" s="191">
        <v>0.10413276999999999</v>
      </c>
      <c r="H20" s="191">
        <v>1.598E-3</v>
      </c>
      <c r="I20" s="209">
        <v>5.0582349999999998E-2</v>
      </c>
      <c r="J20" s="192">
        <v>5.0367761175577126E-2</v>
      </c>
      <c r="K20" s="94">
        <v>30.653535669586983</v>
      </c>
      <c r="L20" s="83"/>
      <c r="M20" s="83"/>
    </row>
    <row r="21" spans="1:13" ht="12" x14ac:dyDescent="0.25">
      <c r="B21" s="187"/>
      <c r="C21" s="97" t="s">
        <v>106</v>
      </c>
      <c r="D21" s="180"/>
      <c r="E21" s="193">
        <v>1.20051196</v>
      </c>
      <c r="F21" s="193">
        <v>1.5837751999999998</v>
      </c>
      <c r="G21" s="193">
        <v>0.85107476999999998</v>
      </c>
      <c r="H21" s="193">
        <v>0.60951169999999999</v>
      </c>
      <c r="I21" s="193">
        <v>1.0042604399999999</v>
      </c>
      <c r="J21" s="194">
        <v>1</v>
      </c>
      <c r="K21" s="99">
        <v>0.64764751849718372</v>
      </c>
      <c r="L21" s="83"/>
      <c r="M21" s="83"/>
    </row>
    <row r="22" spans="1:13" ht="12" x14ac:dyDescent="0.25">
      <c r="B22" s="327" t="s">
        <v>107</v>
      </c>
      <c r="C22" s="91" t="s">
        <v>332</v>
      </c>
      <c r="D22" s="79" t="s">
        <v>344</v>
      </c>
      <c r="E22" s="191">
        <v>0.85411051999999998</v>
      </c>
      <c r="F22" s="191">
        <v>0.96754213999999994</v>
      </c>
      <c r="G22" s="191">
        <v>0.91908580000000006</v>
      </c>
      <c r="H22" s="191">
        <v>0.76159257999999996</v>
      </c>
      <c r="I22" s="209">
        <v>0.75039798000000002</v>
      </c>
      <c r="J22" s="192">
        <v>0.33330095662340209</v>
      </c>
      <c r="K22" s="94">
        <v>-1.4698935223344645E-2</v>
      </c>
      <c r="L22" s="83"/>
      <c r="M22" s="83"/>
    </row>
    <row r="23" spans="1:13" ht="12" x14ac:dyDescent="0.25">
      <c r="B23" s="328"/>
      <c r="C23" s="91" t="s">
        <v>372</v>
      </c>
      <c r="D23" s="79" t="s">
        <v>389</v>
      </c>
      <c r="E23" s="191">
        <v>0.32592929000000004</v>
      </c>
      <c r="F23" s="191">
        <v>0.66425338</v>
      </c>
      <c r="G23" s="191">
        <v>0.31245792999999999</v>
      </c>
      <c r="H23" s="191">
        <v>0.34035603000000003</v>
      </c>
      <c r="I23" s="209">
        <v>0.73757340999999987</v>
      </c>
      <c r="J23" s="192">
        <v>0.32760472400656609</v>
      </c>
      <c r="K23" s="94">
        <v>1.1670643237905902</v>
      </c>
      <c r="L23" s="83"/>
      <c r="M23" s="83"/>
    </row>
    <row r="24" spans="1:13" ht="12" x14ac:dyDescent="0.25">
      <c r="B24" s="328"/>
      <c r="C24" s="91" t="s">
        <v>373</v>
      </c>
      <c r="D24" s="79" t="s">
        <v>374</v>
      </c>
      <c r="E24" s="191">
        <v>0.70347268000000007</v>
      </c>
      <c r="F24" s="191">
        <v>0.50183341999999997</v>
      </c>
      <c r="G24" s="191">
        <v>0.52200064000000002</v>
      </c>
      <c r="H24" s="191">
        <v>0.66613144000000002</v>
      </c>
      <c r="I24" s="209">
        <v>0.61606936000000001</v>
      </c>
      <c r="J24" s="192">
        <v>0.27363680674402546</v>
      </c>
      <c r="K24" s="94">
        <v>-7.5153456200776292E-2</v>
      </c>
      <c r="L24" s="83"/>
      <c r="M24" s="83"/>
    </row>
    <row r="25" spans="1:13" ht="12" x14ac:dyDescent="0.25">
      <c r="B25" s="329"/>
      <c r="C25" s="95" t="s">
        <v>105</v>
      </c>
      <c r="D25" s="96"/>
      <c r="E25" s="191">
        <v>5.5858740000000004E-2</v>
      </c>
      <c r="F25" s="191">
        <v>0.30273435000000004</v>
      </c>
      <c r="G25" s="191">
        <v>0.67127079999999995</v>
      </c>
      <c r="H25" s="191">
        <v>0.40329686999999997</v>
      </c>
      <c r="I25" s="209">
        <v>0.14737186999999999</v>
      </c>
      <c r="J25" s="192">
        <v>6.5457512626006326E-2</v>
      </c>
      <c r="K25" s="94">
        <v>-0.63458216276263191</v>
      </c>
      <c r="L25" s="83"/>
      <c r="M25" s="83"/>
    </row>
    <row r="26" spans="1:13" ht="12" x14ac:dyDescent="0.25">
      <c r="B26" s="187"/>
      <c r="C26" s="97" t="s">
        <v>114</v>
      </c>
      <c r="D26" s="180"/>
      <c r="E26" s="193">
        <v>1.9393712300000001</v>
      </c>
      <c r="F26" s="193">
        <v>2.4363632900000001</v>
      </c>
      <c r="G26" s="193">
        <v>2.42481517</v>
      </c>
      <c r="H26" s="193">
        <v>2.1713769200000002</v>
      </c>
      <c r="I26" s="193">
        <v>2.25141262</v>
      </c>
      <c r="J26" s="194">
        <v>1</v>
      </c>
      <c r="K26" s="99">
        <v>3.6859422821902355E-2</v>
      </c>
      <c r="L26" s="83"/>
      <c r="M26" s="83"/>
    </row>
    <row r="27" spans="1:13" ht="12" x14ac:dyDescent="0.25">
      <c r="B27" s="87" t="s">
        <v>375</v>
      </c>
      <c r="C27" s="100"/>
      <c r="D27" s="88"/>
      <c r="E27" s="195">
        <v>3.1398831899999999</v>
      </c>
      <c r="F27" s="195">
        <v>4.0201384899999999</v>
      </c>
      <c r="G27" s="195">
        <v>3.2758899399999999</v>
      </c>
      <c r="H27" s="195">
        <v>2.7808886200000003</v>
      </c>
      <c r="I27" s="195">
        <v>3.2556730599999999</v>
      </c>
      <c r="J27" s="196"/>
      <c r="K27" s="103">
        <v>0.17073119598727393</v>
      </c>
      <c r="M27" s="83"/>
    </row>
    <row r="28" spans="1:13" ht="11.25" customHeight="1" x14ac:dyDescent="0.25">
      <c r="B28" s="331" t="s">
        <v>116</v>
      </c>
      <c r="C28" s="331"/>
      <c r="D28" s="331"/>
      <c r="E28" s="331"/>
      <c r="F28" s="331"/>
      <c r="G28" s="331"/>
      <c r="H28" s="331"/>
      <c r="I28" s="331"/>
      <c r="J28" s="331"/>
      <c r="K28" s="331"/>
    </row>
    <row r="29" spans="1:13" x14ac:dyDescent="0.25">
      <c r="B29" s="320" t="s">
        <v>196</v>
      </c>
      <c r="C29" s="320"/>
      <c r="D29" s="320"/>
      <c r="E29" s="320"/>
      <c r="F29" s="320"/>
      <c r="G29" s="320"/>
      <c r="H29" s="320"/>
      <c r="I29" s="320"/>
      <c r="J29" s="320"/>
      <c r="K29" s="320"/>
    </row>
    <row r="30" spans="1:13" x14ac:dyDescent="0.25">
      <c r="B30" s="104"/>
      <c r="C30" s="104"/>
      <c r="D30" s="104"/>
      <c r="E30" s="105"/>
      <c r="F30" s="105"/>
      <c r="G30" s="105"/>
      <c r="H30" s="105"/>
      <c r="I30" s="105"/>
      <c r="J30" s="104"/>
      <c r="K30" s="104"/>
    </row>
    <row r="31" spans="1:13" ht="12.75" x14ac:dyDescent="0.25">
      <c r="B31" s="256" t="s">
        <v>117</v>
      </c>
    </row>
    <row r="32" spans="1:13" ht="22.9" customHeight="1" x14ac:dyDescent="0.25">
      <c r="A32" s="255"/>
      <c r="B32" s="90" t="s">
        <v>118</v>
      </c>
      <c r="C32" s="77">
        <v>2018</v>
      </c>
      <c r="D32" s="77">
        <v>2019</v>
      </c>
      <c r="E32" s="77">
        <v>2020</v>
      </c>
      <c r="F32" s="77">
        <v>2021</v>
      </c>
      <c r="G32" s="77">
        <v>2022</v>
      </c>
      <c r="H32" s="78" t="s">
        <v>83</v>
      </c>
      <c r="I32" s="78" t="s">
        <v>84</v>
      </c>
    </row>
    <row r="33" spans="2:12" ht="12" x14ac:dyDescent="0.25">
      <c r="B33" s="106" t="s">
        <v>119</v>
      </c>
      <c r="C33" s="150">
        <v>5.9899800000000007E-3</v>
      </c>
      <c r="D33" s="150">
        <v>6.6628E-3</v>
      </c>
      <c r="E33" s="150">
        <v>1.133817E-2</v>
      </c>
      <c r="F33" s="150">
        <v>1.546838E-2</v>
      </c>
      <c r="G33" s="151">
        <v>2.2158419999999998E-2</v>
      </c>
      <c r="H33" s="197">
        <v>4.928154132338379E-2</v>
      </c>
      <c r="I33" s="109">
        <v>0.4324977793408229</v>
      </c>
      <c r="K33" s="83"/>
      <c r="L33" s="83"/>
    </row>
    <row r="34" spans="2:12" ht="12" x14ac:dyDescent="0.25">
      <c r="B34" s="106" t="s">
        <v>120</v>
      </c>
      <c r="C34" s="150">
        <v>0.36066046999999996</v>
      </c>
      <c r="D34" s="150">
        <v>0.41064116999999994</v>
      </c>
      <c r="E34" s="150">
        <v>0.44794067999999998</v>
      </c>
      <c r="F34" s="150">
        <v>0.40636605999999986</v>
      </c>
      <c r="G34" s="151">
        <v>0.41658155000000002</v>
      </c>
      <c r="H34" s="197">
        <v>0.92650021395407589</v>
      </c>
      <c r="I34" s="109">
        <v>2.5138639777151139E-2</v>
      </c>
      <c r="K34" s="83"/>
      <c r="L34" s="83"/>
    </row>
    <row r="35" spans="2:12" ht="12" x14ac:dyDescent="0.25">
      <c r="B35" s="106" t="s">
        <v>121</v>
      </c>
      <c r="C35" s="150">
        <v>0</v>
      </c>
      <c r="D35" s="150">
        <v>0</v>
      </c>
      <c r="E35" s="150">
        <v>0</v>
      </c>
      <c r="F35" s="150">
        <v>0</v>
      </c>
      <c r="G35" s="151">
        <v>0</v>
      </c>
      <c r="H35" s="197">
        <v>0</v>
      </c>
      <c r="I35" s="109" t="s">
        <v>58</v>
      </c>
      <c r="K35" s="83"/>
      <c r="L35" s="83"/>
    </row>
    <row r="36" spans="2:12" ht="12" x14ac:dyDescent="0.25">
      <c r="B36" s="106" t="s">
        <v>122</v>
      </c>
      <c r="C36" s="150">
        <v>0</v>
      </c>
      <c r="D36" s="150">
        <v>0</v>
      </c>
      <c r="E36" s="150">
        <v>0</v>
      </c>
      <c r="F36" s="150">
        <v>0</v>
      </c>
      <c r="G36" s="151">
        <v>0</v>
      </c>
      <c r="H36" s="197">
        <v>0</v>
      </c>
      <c r="I36" s="109" t="s">
        <v>58</v>
      </c>
      <c r="K36" s="83"/>
      <c r="L36" s="83"/>
    </row>
    <row r="37" spans="2:12" ht="12" x14ac:dyDescent="0.25">
      <c r="B37" s="106" t="s">
        <v>123</v>
      </c>
      <c r="C37" s="150">
        <v>7.2529999999999998E-5</v>
      </c>
      <c r="D37" s="150">
        <v>3.6755999999999996E-4</v>
      </c>
      <c r="E37" s="150">
        <v>1.3487E-3</v>
      </c>
      <c r="F37" s="150">
        <v>1.5799799999999999E-2</v>
      </c>
      <c r="G37" s="151">
        <v>1.088923E-2</v>
      </c>
      <c r="H37" s="197">
        <v>2.4218244722540257E-2</v>
      </c>
      <c r="I37" s="109">
        <v>-0.31079950379118726</v>
      </c>
      <c r="K37" s="83"/>
      <c r="L37" s="83"/>
    </row>
    <row r="38" spans="2:12" ht="12" x14ac:dyDescent="0.25">
      <c r="B38" s="110" t="s">
        <v>376</v>
      </c>
      <c r="C38" s="152">
        <v>0.36672297999999998</v>
      </c>
      <c r="D38" s="152">
        <v>0.41767152999999996</v>
      </c>
      <c r="E38" s="152">
        <v>0.46062754999999994</v>
      </c>
      <c r="F38" s="152">
        <v>0.43763423999999984</v>
      </c>
      <c r="G38" s="152">
        <v>0.44962920000000006</v>
      </c>
      <c r="H38" s="198">
        <v>1</v>
      </c>
      <c r="I38" s="112">
        <v>2.7408641517629562E-2</v>
      </c>
      <c r="K38" s="83"/>
      <c r="L38" s="83"/>
    </row>
    <row r="39" spans="2:12" ht="15" customHeight="1" x14ac:dyDescent="0.25">
      <c r="B39" s="331" t="s">
        <v>125</v>
      </c>
      <c r="C39" s="331"/>
      <c r="D39" s="331"/>
      <c r="E39" s="331"/>
      <c r="F39" s="331"/>
      <c r="G39" s="331"/>
      <c r="H39" s="331"/>
      <c r="I39" s="331"/>
    </row>
    <row r="40" spans="2:12" ht="10.15" customHeight="1" x14ac:dyDescent="0.25">
      <c r="B40" s="320" t="s">
        <v>126</v>
      </c>
      <c r="C40" s="320"/>
      <c r="D40" s="320"/>
      <c r="E40" s="320"/>
      <c r="F40" s="320"/>
      <c r="G40" s="320"/>
      <c r="H40" s="320"/>
      <c r="I40" s="320"/>
    </row>
    <row r="41" spans="2:12" x14ac:dyDescent="0.25">
      <c r="B41" s="104"/>
      <c r="C41" s="104"/>
      <c r="D41" s="104"/>
      <c r="E41" s="104"/>
      <c r="F41" s="104"/>
      <c r="G41" s="104"/>
      <c r="H41" s="104"/>
      <c r="I41" s="104"/>
    </row>
    <row r="42" spans="2:12" ht="12.75" x14ac:dyDescent="0.25">
      <c r="B42" s="206" t="s">
        <v>170</v>
      </c>
    </row>
    <row r="43" spans="2:12" ht="12" x14ac:dyDescent="0.25">
      <c r="B43" s="358" t="s">
        <v>82</v>
      </c>
      <c r="C43" s="335" t="s">
        <v>128</v>
      </c>
      <c r="D43" s="337">
        <v>2021</v>
      </c>
      <c r="E43" s="338"/>
      <c r="F43" s="338"/>
      <c r="G43" s="339"/>
      <c r="H43" s="337">
        <v>2022</v>
      </c>
      <c r="I43" s="338"/>
      <c r="J43" s="338"/>
      <c r="K43" s="339"/>
      <c r="L43" s="123"/>
    </row>
    <row r="44" spans="2:12" ht="14.25" x14ac:dyDescent="0.25">
      <c r="B44" s="359"/>
      <c r="C44" s="336"/>
      <c r="D44" s="114" t="s">
        <v>363</v>
      </c>
      <c r="E44" s="114" t="s">
        <v>364</v>
      </c>
      <c r="F44" s="114" t="s">
        <v>72</v>
      </c>
      <c r="G44" s="114" t="s">
        <v>71</v>
      </c>
      <c r="H44" s="114" t="s">
        <v>363</v>
      </c>
      <c r="I44" s="114" t="s">
        <v>364</v>
      </c>
      <c r="J44" s="114" t="s">
        <v>72</v>
      </c>
      <c r="K44" s="114" t="s">
        <v>71</v>
      </c>
      <c r="L44" s="123"/>
    </row>
    <row r="45" spans="2:12" ht="12" x14ac:dyDescent="0.25">
      <c r="B45" s="355" t="s">
        <v>131</v>
      </c>
      <c r="C45" s="199" t="s">
        <v>377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23"/>
    </row>
    <row r="46" spans="2:12" ht="12" x14ac:dyDescent="0.25">
      <c r="B46" s="356"/>
      <c r="C46" s="199" t="s">
        <v>378</v>
      </c>
      <c r="D46" s="117">
        <v>48</v>
      </c>
      <c r="E46" s="117">
        <v>0</v>
      </c>
      <c r="F46" s="117">
        <v>434</v>
      </c>
      <c r="G46" s="117">
        <v>8228</v>
      </c>
      <c r="H46" s="117">
        <v>18760</v>
      </c>
      <c r="I46" s="117">
        <v>248</v>
      </c>
      <c r="J46" s="117">
        <v>702</v>
      </c>
      <c r="K46" s="117">
        <v>10780.314</v>
      </c>
      <c r="L46" s="123"/>
    </row>
    <row r="47" spans="2:12" ht="12" x14ac:dyDescent="0.25">
      <c r="B47" s="356"/>
      <c r="C47" s="199" t="s">
        <v>379</v>
      </c>
      <c r="D47" s="117">
        <v>89</v>
      </c>
      <c r="E47" s="117">
        <v>1</v>
      </c>
      <c r="F47" s="117">
        <v>6139</v>
      </c>
      <c r="G47" s="117">
        <v>96793</v>
      </c>
      <c r="H47" s="117">
        <v>7547</v>
      </c>
      <c r="I47" s="117">
        <v>154</v>
      </c>
      <c r="J47" s="117">
        <v>7775</v>
      </c>
      <c r="K47" s="117">
        <v>124702.98508000001</v>
      </c>
      <c r="L47" s="123"/>
    </row>
    <row r="48" spans="2:12" ht="14.25" x14ac:dyDescent="0.25">
      <c r="B48" s="356"/>
      <c r="C48" s="199" t="s">
        <v>382</v>
      </c>
      <c r="D48" s="117">
        <v>0</v>
      </c>
      <c r="E48" s="117">
        <v>0</v>
      </c>
      <c r="F48" s="117">
        <v>0</v>
      </c>
      <c r="G48" s="117">
        <v>0</v>
      </c>
      <c r="H48" s="117">
        <v>3</v>
      </c>
      <c r="I48" s="117">
        <v>0</v>
      </c>
      <c r="J48" s="117">
        <v>0</v>
      </c>
      <c r="K48" s="117">
        <v>0</v>
      </c>
      <c r="L48" s="123"/>
    </row>
    <row r="49" spans="2:12" ht="14.25" x14ac:dyDescent="0.25">
      <c r="B49" s="356"/>
      <c r="C49" s="199" t="s">
        <v>383</v>
      </c>
      <c r="D49" s="117">
        <v>0</v>
      </c>
      <c r="E49" s="117">
        <v>0</v>
      </c>
      <c r="F49" s="117">
        <v>0</v>
      </c>
      <c r="G49" s="117">
        <v>0</v>
      </c>
      <c r="H49" s="117">
        <v>1</v>
      </c>
      <c r="I49" s="117">
        <v>0</v>
      </c>
      <c r="J49" s="117">
        <v>0</v>
      </c>
      <c r="K49" s="117">
        <v>0</v>
      </c>
      <c r="L49" s="123"/>
    </row>
    <row r="50" spans="2:12" ht="14.25" x14ac:dyDescent="0.25">
      <c r="B50" s="356"/>
      <c r="C50" s="199" t="s">
        <v>384</v>
      </c>
      <c r="D50" s="117">
        <v>0</v>
      </c>
      <c r="E50" s="117">
        <v>0</v>
      </c>
      <c r="F50" s="117">
        <v>0</v>
      </c>
      <c r="G50" s="117">
        <v>0</v>
      </c>
      <c r="H50" s="117">
        <v>394</v>
      </c>
      <c r="I50" s="117">
        <v>0</v>
      </c>
      <c r="J50" s="117">
        <v>0</v>
      </c>
      <c r="K50" s="117">
        <v>0</v>
      </c>
      <c r="L50" s="123"/>
    </row>
    <row r="51" spans="2:12" ht="14.25" x14ac:dyDescent="0.25">
      <c r="B51" s="356"/>
      <c r="C51" s="199" t="s">
        <v>385</v>
      </c>
      <c r="D51" s="117">
        <v>0</v>
      </c>
      <c r="E51" s="117">
        <v>0</v>
      </c>
      <c r="F51" s="117">
        <v>0</v>
      </c>
      <c r="G51" s="117">
        <v>0</v>
      </c>
      <c r="H51" s="117">
        <v>54</v>
      </c>
      <c r="I51" s="117">
        <v>3</v>
      </c>
      <c r="J51" s="117">
        <v>0</v>
      </c>
      <c r="K51" s="117">
        <v>0</v>
      </c>
      <c r="L51" s="123"/>
    </row>
    <row r="52" spans="2:12" ht="14.25" x14ac:dyDescent="0.25">
      <c r="B52" s="356"/>
      <c r="C52" s="199" t="s">
        <v>386</v>
      </c>
      <c r="D52" s="117">
        <v>0</v>
      </c>
      <c r="E52" s="117">
        <v>0</v>
      </c>
      <c r="F52" s="117">
        <v>0</v>
      </c>
      <c r="G52" s="117">
        <v>0</v>
      </c>
      <c r="H52" s="117">
        <v>37</v>
      </c>
      <c r="I52" s="117">
        <v>0</v>
      </c>
      <c r="J52" s="117">
        <v>0</v>
      </c>
      <c r="K52" s="117">
        <v>0</v>
      </c>
      <c r="L52" s="123"/>
    </row>
    <row r="53" spans="2:12" ht="14.25" x14ac:dyDescent="0.25">
      <c r="B53" s="356"/>
      <c r="C53" s="199" t="s">
        <v>387</v>
      </c>
      <c r="D53" s="117">
        <v>0</v>
      </c>
      <c r="E53" s="117">
        <v>0</v>
      </c>
      <c r="F53" s="117">
        <v>0</v>
      </c>
      <c r="G53" s="117">
        <v>0</v>
      </c>
      <c r="H53" s="117">
        <v>202</v>
      </c>
      <c r="I53" s="117">
        <v>0</v>
      </c>
      <c r="J53" s="117">
        <v>0</v>
      </c>
      <c r="K53" s="117">
        <v>0</v>
      </c>
      <c r="L53" s="123"/>
    </row>
    <row r="54" spans="2:12" ht="12" x14ac:dyDescent="0.25">
      <c r="B54" s="341" t="s">
        <v>135</v>
      </c>
      <c r="C54" s="341"/>
      <c r="D54" s="241">
        <v>137</v>
      </c>
      <c r="E54" s="241">
        <v>1</v>
      </c>
      <c r="F54" s="241">
        <v>6573</v>
      </c>
      <c r="G54" s="241">
        <v>105021</v>
      </c>
      <c r="H54" s="241">
        <v>26998</v>
      </c>
      <c r="I54" s="241">
        <v>405</v>
      </c>
      <c r="J54" s="241">
        <v>8477</v>
      </c>
      <c r="K54" s="241">
        <v>135483.29908000003</v>
      </c>
      <c r="L54" s="123"/>
    </row>
    <row r="55" spans="2:12" ht="12" x14ac:dyDescent="0.25">
      <c r="B55" s="355" t="s">
        <v>136</v>
      </c>
      <c r="C55" s="199" t="s">
        <v>377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3"/>
    </row>
    <row r="56" spans="2:12" ht="12" x14ac:dyDescent="0.25">
      <c r="B56" s="356"/>
      <c r="C56" s="199" t="s">
        <v>378</v>
      </c>
      <c r="D56" s="127">
        <v>93</v>
      </c>
      <c r="E56" s="127">
        <v>0</v>
      </c>
      <c r="F56" s="127">
        <v>434</v>
      </c>
      <c r="G56" s="127">
        <v>1595</v>
      </c>
      <c r="H56" s="127">
        <v>19678</v>
      </c>
      <c r="I56" s="127">
        <v>239</v>
      </c>
      <c r="J56" s="127">
        <v>684</v>
      </c>
      <c r="K56" s="127">
        <v>3001.58691</v>
      </c>
      <c r="L56" s="123"/>
    </row>
    <row r="57" spans="2:12" ht="12" x14ac:dyDescent="0.25">
      <c r="B57" s="356"/>
      <c r="C57" s="199" t="s">
        <v>379</v>
      </c>
      <c r="D57" s="127">
        <v>23</v>
      </c>
      <c r="E57" s="127">
        <v>0</v>
      </c>
      <c r="F57" s="127">
        <v>5172</v>
      </c>
      <c r="G57" s="127">
        <v>33145</v>
      </c>
      <c r="H57" s="127">
        <v>7760</v>
      </c>
      <c r="I57" s="127">
        <v>149</v>
      </c>
      <c r="J57" s="127">
        <v>6525</v>
      </c>
      <c r="K57" s="127">
        <v>35209.862919999992</v>
      </c>
      <c r="L57" s="123"/>
    </row>
    <row r="58" spans="2:12" ht="14.25" x14ac:dyDescent="0.25">
      <c r="B58" s="356"/>
      <c r="C58" s="199" t="s">
        <v>382</v>
      </c>
      <c r="D58" s="127">
        <v>0</v>
      </c>
      <c r="E58" s="127">
        <v>0</v>
      </c>
      <c r="F58" s="127">
        <v>0</v>
      </c>
      <c r="G58" s="127">
        <v>0</v>
      </c>
      <c r="H58" s="127">
        <v>3</v>
      </c>
      <c r="I58" s="127">
        <v>0</v>
      </c>
      <c r="J58" s="127">
        <v>0</v>
      </c>
      <c r="K58" s="127">
        <v>0</v>
      </c>
      <c r="L58" s="123"/>
    </row>
    <row r="59" spans="2:12" ht="14.25" x14ac:dyDescent="0.25">
      <c r="B59" s="356"/>
      <c r="C59" s="199" t="s">
        <v>383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3"/>
    </row>
    <row r="60" spans="2:12" ht="14.25" x14ac:dyDescent="0.25">
      <c r="B60" s="356"/>
      <c r="C60" s="199" t="s">
        <v>384</v>
      </c>
      <c r="D60" s="127">
        <v>0</v>
      </c>
      <c r="E60" s="127">
        <v>0</v>
      </c>
      <c r="F60" s="127">
        <v>0</v>
      </c>
      <c r="G60" s="127">
        <v>0</v>
      </c>
      <c r="H60" s="127">
        <v>474</v>
      </c>
      <c r="I60" s="127">
        <v>0</v>
      </c>
      <c r="J60" s="127">
        <v>1</v>
      </c>
      <c r="K60" s="127">
        <v>0</v>
      </c>
      <c r="L60" s="123"/>
    </row>
    <row r="61" spans="2:12" ht="14.25" x14ac:dyDescent="0.25">
      <c r="B61" s="356"/>
      <c r="C61" s="199" t="s">
        <v>385</v>
      </c>
      <c r="D61" s="127">
        <v>0</v>
      </c>
      <c r="E61" s="127">
        <v>0</v>
      </c>
      <c r="F61" s="127">
        <v>0</v>
      </c>
      <c r="G61" s="127">
        <v>0</v>
      </c>
      <c r="H61" s="127">
        <v>93</v>
      </c>
      <c r="I61" s="127">
        <v>3</v>
      </c>
      <c r="J61" s="127">
        <v>0</v>
      </c>
      <c r="K61" s="127">
        <v>0</v>
      </c>
      <c r="L61" s="123"/>
    </row>
    <row r="62" spans="2:12" ht="14.25" x14ac:dyDescent="0.25">
      <c r="B62" s="356"/>
      <c r="C62" s="199" t="s">
        <v>386</v>
      </c>
      <c r="D62" s="127">
        <v>0</v>
      </c>
      <c r="E62" s="127">
        <v>0</v>
      </c>
      <c r="F62" s="127">
        <v>0</v>
      </c>
      <c r="G62" s="127">
        <v>0</v>
      </c>
      <c r="H62" s="127">
        <v>54</v>
      </c>
      <c r="I62" s="127">
        <v>0</v>
      </c>
      <c r="J62" s="127">
        <v>0</v>
      </c>
      <c r="K62" s="127">
        <v>0</v>
      </c>
      <c r="L62" s="123"/>
    </row>
    <row r="63" spans="2:12" ht="14.25" x14ac:dyDescent="0.25">
      <c r="B63" s="356"/>
      <c r="C63" s="199" t="s">
        <v>387</v>
      </c>
      <c r="D63" s="127">
        <v>0</v>
      </c>
      <c r="E63" s="127">
        <v>0</v>
      </c>
      <c r="F63" s="127">
        <v>0</v>
      </c>
      <c r="G63" s="127">
        <v>0</v>
      </c>
      <c r="H63" s="127">
        <v>95</v>
      </c>
      <c r="I63" s="127">
        <v>0</v>
      </c>
      <c r="J63" s="127">
        <v>0</v>
      </c>
      <c r="K63" s="127">
        <v>0</v>
      </c>
      <c r="L63" s="123"/>
    </row>
    <row r="64" spans="2:12" ht="12" x14ac:dyDescent="0.25">
      <c r="B64" s="341" t="s">
        <v>137</v>
      </c>
      <c r="C64" s="341"/>
      <c r="D64" s="241">
        <v>116</v>
      </c>
      <c r="E64" s="241">
        <v>0</v>
      </c>
      <c r="F64" s="241">
        <v>5606</v>
      </c>
      <c r="G64" s="241">
        <v>34740</v>
      </c>
      <c r="H64" s="241">
        <v>28157</v>
      </c>
      <c r="I64" s="241">
        <v>391</v>
      </c>
      <c r="J64" s="241">
        <v>7210</v>
      </c>
      <c r="K64" s="241">
        <v>38211.44982999999</v>
      </c>
      <c r="L64" s="123"/>
    </row>
    <row r="65" spans="2:12" ht="12" x14ac:dyDescent="0.25">
      <c r="B65" s="342" t="s">
        <v>380</v>
      </c>
      <c r="C65" s="343"/>
      <c r="D65" s="238">
        <v>253</v>
      </c>
      <c r="E65" s="238">
        <v>1</v>
      </c>
      <c r="F65" s="238">
        <v>12179</v>
      </c>
      <c r="G65" s="238">
        <v>139761</v>
      </c>
      <c r="H65" s="238">
        <v>55155</v>
      </c>
      <c r="I65" s="238">
        <v>796</v>
      </c>
      <c r="J65" s="238">
        <v>15687</v>
      </c>
      <c r="K65" s="238">
        <v>173694.74891000002</v>
      </c>
      <c r="L65" s="123"/>
    </row>
    <row r="66" spans="2:12" ht="11.25" customHeight="1" x14ac:dyDescent="0.25">
      <c r="B66" s="347" t="s">
        <v>174</v>
      </c>
      <c r="C66" s="347"/>
      <c r="D66" s="347"/>
      <c r="E66" s="347"/>
      <c r="F66" s="347"/>
      <c r="G66" s="347"/>
      <c r="H66" s="347"/>
      <c r="I66" s="347"/>
      <c r="J66" s="347"/>
      <c r="K66" s="347"/>
      <c r="L66" s="161"/>
    </row>
    <row r="67" spans="2:12" ht="11.25" customHeight="1" x14ac:dyDescent="0.25">
      <c r="B67" s="332" t="s">
        <v>359</v>
      </c>
      <c r="C67" s="332"/>
      <c r="D67" s="332"/>
      <c r="E67" s="332"/>
      <c r="F67" s="332"/>
      <c r="G67" s="332"/>
      <c r="H67" s="332"/>
      <c r="I67" s="332"/>
      <c r="J67" s="332"/>
      <c r="K67" s="332"/>
      <c r="L67" s="258"/>
    </row>
    <row r="68" spans="2:12" x14ac:dyDescent="0.25">
      <c r="B68" s="332" t="s">
        <v>360</v>
      </c>
      <c r="C68" s="332"/>
      <c r="D68" s="332"/>
      <c r="E68" s="332"/>
      <c r="F68" s="332"/>
      <c r="G68" s="332"/>
      <c r="H68" s="332"/>
      <c r="I68" s="332"/>
      <c r="J68" s="332"/>
      <c r="K68" s="332"/>
      <c r="L68" s="163"/>
    </row>
    <row r="69" spans="2:12" x14ac:dyDescent="0.25">
      <c r="B69" s="332" t="s">
        <v>361</v>
      </c>
      <c r="C69" s="332"/>
      <c r="D69" s="332"/>
      <c r="E69" s="332"/>
      <c r="F69" s="332"/>
      <c r="G69" s="332"/>
      <c r="H69" s="332"/>
      <c r="I69" s="332"/>
      <c r="J69" s="332"/>
      <c r="K69" s="332"/>
      <c r="L69" s="164"/>
    </row>
    <row r="70" spans="2:12" x14ac:dyDescent="0.25">
      <c r="B70" s="347" t="s">
        <v>140</v>
      </c>
      <c r="C70" s="347"/>
      <c r="D70" s="347"/>
      <c r="E70" s="347"/>
      <c r="F70" s="347"/>
      <c r="G70" s="347"/>
      <c r="H70" s="347"/>
      <c r="I70" s="347"/>
      <c r="J70" s="347"/>
      <c r="K70" s="347"/>
      <c r="L70" s="164"/>
    </row>
    <row r="72" spans="2:12" ht="12.75" x14ac:dyDescent="0.25">
      <c r="B72" s="221" t="s">
        <v>381</v>
      </c>
      <c r="C72" s="218"/>
      <c r="D72" s="218"/>
      <c r="E72" s="218"/>
      <c r="F72" s="218"/>
      <c r="G72" s="218"/>
      <c r="H72" s="218"/>
      <c r="I72" s="218"/>
      <c r="J72" s="218"/>
      <c r="K72" s="218"/>
    </row>
    <row r="73" spans="2:12" ht="11.25" customHeight="1" x14ac:dyDescent="0.25">
      <c r="B73" s="335" t="s">
        <v>142</v>
      </c>
      <c r="C73" s="337">
        <v>2021</v>
      </c>
      <c r="D73" s="338"/>
      <c r="E73" s="339"/>
      <c r="F73" s="337">
        <v>2022</v>
      </c>
      <c r="G73" s="338"/>
      <c r="H73" s="339"/>
      <c r="I73" s="348" t="s">
        <v>143</v>
      </c>
      <c r="J73" s="348" t="s">
        <v>144</v>
      </c>
      <c r="K73" s="348" t="s">
        <v>145</v>
      </c>
    </row>
    <row r="74" spans="2:12" ht="21" customHeight="1" x14ac:dyDescent="0.25">
      <c r="B74" s="336"/>
      <c r="C74" s="124" t="s">
        <v>131</v>
      </c>
      <c r="D74" s="114" t="s">
        <v>136</v>
      </c>
      <c r="E74" s="114" t="s">
        <v>18</v>
      </c>
      <c r="F74" s="124" t="s">
        <v>131</v>
      </c>
      <c r="G74" s="114" t="s">
        <v>136</v>
      </c>
      <c r="H74" s="114" t="s">
        <v>18</v>
      </c>
      <c r="I74" s="349"/>
      <c r="J74" s="349"/>
      <c r="K74" s="349"/>
    </row>
    <row r="75" spans="2:12" ht="12" x14ac:dyDescent="0.25">
      <c r="B75" s="125" t="s">
        <v>146</v>
      </c>
      <c r="C75" s="126">
        <v>1647</v>
      </c>
      <c r="D75" s="126">
        <v>3291</v>
      </c>
      <c r="E75" s="126">
        <v>4938</v>
      </c>
      <c r="F75" s="117">
        <v>1975</v>
      </c>
      <c r="G75" s="117">
        <v>3898</v>
      </c>
      <c r="H75" s="127">
        <v>5873</v>
      </c>
      <c r="I75" s="128">
        <v>0.19914996964177292</v>
      </c>
      <c r="J75" s="128">
        <v>0.18444241871771497</v>
      </c>
      <c r="K75" s="128">
        <v>0.18934791413527743</v>
      </c>
    </row>
    <row r="76" spans="2:12" ht="12" x14ac:dyDescent="0.25">
      <c r="B76" s="125" t="s">
        <v>147</v>
      </c>
      <c r="C76" s="129">
        <v>20878.29218</v>
      </c>
      <c r="D76" s="129">
        <v>15865.727110000002</v>
      </c>
      <c r="E76" s="129">
        <v>36744.019289999997</v>
      </c>
      <c r="F76" s="130">
        <v>16472.5</v>
      </c>
      <c r="G76" s="130">
        <v>16135.193879999997</v>
      </c>
      <c r="H76" s="130">
        <v>32607.693879999999</v>
      </c>
      <c r="I76" s="128">
        <v>-0.21102263259925316</v>
      </c>
      <c r="J76" s="128">
        <v>1.698420552249089E-2</v>
      </c>
      <c r="K76" s="128">
        <v>-0.11257139229528197</v>
      </c>
    </row>
    <row r="77" spans="2:12" x14ac:dyDescent="0.25">
      <c r="B77" s="346" t="s">
        <v>362</v>
      </c>
      <c r="C77" s="346"/>
      <c r="D77" s="346"/>
      <c r="E77" s="346"/>
      <c r="F77" s="346"/>
      <c r="G77" s="346"/>
      <c r="H77" s="346"/>
      <c r="I77" s="346"/>
      <c r="J77" s="346"/>
      <c r="K77" s="346"/>
    </row>
  </sheetData>
  <mergeCells count="31">
    <mergeCell ref="B77:K77"/>
    <mergeCell ref="B7:C7"/>
    <mergeCell ref="B11:C11"/>
    <mergeCell ref="B67:K67"/>
    <mergeCell ref="B68:K68"/>
    <mergeCell ref="B69:K69"/>
    <mergeCell ref="B70:K70"/>
    <mergeCell ref="B73:B74"/>
    <mergeCell ref="C73:E73"/>
    <mergeCell ref="F73:H73"/>
    <mergeCell ref="I73:I74"/>
    <mergeCell ref="J73:J74"/>
    <mergeCell ref="K73:K74"/>
    <mergeCell ref="B45:B53"/>
    <mergeCell ref="B54:C54"/>
    <mergeCell ref="B55:B63"/>
    <mergeCell ref="B64:C64"/>
    <mergeCell ref="B65:C65"/>
    <mergeCell ref="B66:K66"/>
    <mergeCell ref="B39:I39"/>
    <mergeCell ref="B40:I40"/>
    <mergeCell ref="B43:B44"/>
    <mergeCell ref="C43:C44"/>
    <mergeCell ref="D43:G43"/>
    <mergeCell ref="H43:K43"/>
    <mergeCell ref="B29:K29"/>
    <mergeCell ref="B8:B10"/>
    <mergeCell ref="B13:J13"/>
    <mergeCell ref="B17:B20"/>
    <mergeCell ref="B22:B25"/>
    <mergeCell ref="B28:K28"/>
  </mergeCells>
  <pageMargins left="0.33" right="0.55000000000000004" top="0.43" bottom="0.4" header="0.3" footer="0.3"/>
  <pageSetup scale="56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2:N49"/>
  <sheetViews>
    <sheetView zoomScaleNormal="100" workbookViewId="0">
      <selection activeCell="C3" sqref="C3"/>
    </sheetView>
  </sheetViews>
  <sheetFormatPr baseColWidth="10" defaultColWidth="11.42578125" defaultRowHeight="15" x14ac:dyDescent="0.25"/>
  <cols>
    <col min="1" max="1" width="6.42578125" style="262" customWidth="1"/>
    <col min="2" max="2" width="53.85546875" style="262" customWidth="1"/>
    <col min="3" max="3" width="25.28515625" style="262" customWidth="1"/>
    <col min="4" max="4" width="41.140625" style="262" customWidth="1"/>
    <col min="5" max="7" width="11.42578125" style="262"/>
    <col min="8" max="8" width="12.7109375" style="262" customWidth="1"/>
    <col min="9" max="10" width="13.28515625" style="262" customWidth="1"/>
    <col min="11" max="16384" width="11.42578125" style="262"/>
  </cols>
  <sheetData>
    <row r="2" spans="1:14" x14ac:dyDescent="0.25">
      <c r="B2" s="263" t="s">
        <v>390</v>
      </c>
    </row>
    <row r="3" spans="1:14" x14ac:dyDescent="0.25">
      <c r="B3" s="264"/>
    </row>
    <row r="4" spans="1:14" x14ac:dyDescent="0.25">
      <c r="B4" s="265" t="s">
        <v>80</v>
      </c>
    </row>
    <row r="5" spans="1:14" ht="24" x14ac:dyDescent="0.25">
      <c r="A5" s="266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  <c r="K5" s="267"/>
      <c r="L5" s="267"/>
      <c r="M5" s="267"/>
      <c r="N5" s="267"/>
    </row>
    <row r="6" spans="1:14" x14ac:dyDescent="0.25">
      <c r="A6" s="268"/>
      <c r="B6" s="260" t="s">
        <v>178</v>
      </c>
      <c r="C6" s="79" t="s">
        <v>21</v>
      </c>
      <c r="D6" s="136">
        <v>2319</v>
      </c>
      <c r="E6" s="136">
        <v>2569</v>
      </c>
      <c r="F6" s="136">
        <v>1436</v>
      </c>
      <c r="G6" s="136">
        <v>1907</v>
      </c>
      <c r="H6" s="137">
        <v>2309</v>
      </c>
      <c r="I6" s="228">
        <v>1</v>
      </c>
      <c r="J6" s="229">
        <v>0.21080230728893556</v>
      </c>
      <c r="K6" s="267"/>
      <c r="L6" s="269"/>
      <c r="M6" s="269"/>
      <c r="N6" s="267"/>
    </row>
    <row r="7" spans="1:14" ht="12.75" customHeight="1" x14ac:dyDescent="0.25">
      <c r="B7" s="324" t="s">
        <v>86</v>
      </c>
      <c r="C7" s="325"/>
      <c r="D7" s="138">
        <v>2319</v>
      </c>
      <c r="E7" s="138">
        <v>2569</v>
      </c>
      <c r="F7" s="138">
        <v>1436</v>
      </c>
      <c r="G7" s="138">
        <v>1907</v>
      </c>
      <c r="H7" s="138">
        <v>2309</v>
      </c>
      <c r="I7" s="230">
        <v>1</v>
      </c>
      <c r="J7" s="231">
        <v>0.21080230728893556</v>
      </c>
      <c r="K7" s="267"/>
      <c r="L7" s="269"/>
      <c r="M7" s="269"/>
      <c r="N7" s="267"/>
    </row>
    <row r="8" spans="1:14" x14ac:dyDescent="0.25">
      <c r="B8" s="327" t="s">
        <v>179</v>
      </c>
      <c r="C8" s="79" t="s">
        <v>40</v>
      </c>
      <c r="D8" s="136">
        <v>15</v>
      </c>
      <c r="E8" s="136">
        <v>13</v>
      </c>
      <c r="F8" s="136">
        <v>10</v>
      </c>
      <c r="G8" s="136">
        <v>17</v>
      </c>
      <c r="H8" s="137">
        <v>26</v>
      </c>
      <c r="I8" s="228">
        <v>1</v>
      </c>
      <c r="J8" s="229">
        <v>0.52941176470588225</v>
      </c>
      <c r="K8" s="267"/>
      <c r="L8" s="269"/>
      <c r="M8" s="269"/>
      <c r="N8" s="267"/>
    </row>
    <row r="9" spans="1:14" x14ac:dyDescent="0.25">
      <c r="B9" s="328"/>
      <c r="C9" s="79" t="s">
        <v>38</v>
      </c>
      <c r="D9" s="136">
        <v>2</v>
      </c>
      <c r="E9" s="136">
        <v>3</v>
      </c>
      <c r="F9" s="136">
        <v>1</v>
      </c>
      <c r="G9" s="136">
        <v>0</v>
      </c>
      <c r="H9" s="137">
        <v>0</v>
      </c>
      <c r="I9" s="228">
        <v>0</v>
      </c>
      <c r="J9" s="229" t="s">
        <v>58</v>
      </c>
      <c r="K9" s="267"/>
      <c r="L9" s="269"/>
      <c r="M9" s="269"/>
      <c r="N9" s="267"/>
    </row>
    <row r="10" spans="1:14" x14ac:dyDescent="0.25">
      <c r="B10" s="328"/>
      <c r="C10" s="177" t="s">
        <v>391</v>
      </c>
      <c r="D10" s="136">
        <v>5</v>
      </c>
      <c r="E10" s="136">
        <v>0</v>
      </c>
      <c r="F10" s="136">
        <v>0</v>
      </c>
      <c r="G10" s="136">
        <v>0</v>
      </c>
      <c r="H10" s="137">
        <v>0</v>
      </c>
      <c r="I10" s="228">
        <v>0</v>
      </c>
      <c r="J10" s="229" t="s">
        <v>58</v>
      </c>
      <c r="K10" s="267"/>
      <c r="L10" s="269"/>
      <c r="M10" s="269"/>
      <c r="N10" s="267"/>
    </row>
    <row r="11" spans="1:14" x14ac:dyDescent="0.25">
      <c r="B11" s="324" t="s">
        <v>91</v>
      </c>
      <c r="C11" s="325"/>
      <c r="D11" s="138">
        <v>22</v>
      </c>
      <c r="E11" s="138">
        <v>16</v>
      </c>
      <c r="F11" s="138">
        <v>11</v>
      </c>
      <c r="G11" s="138">
        <v>17</v>
      </c>
      <c r="H11" s="138">
        <v>26</v>
      </c>
      <c r="I11" s="230">
        <v>1</v>
      </c>
      <c r="J11" s="231">
        <v>0.52941176470588225</v>
      </c>
      <c r="K11" s="267"/>
      <c r="L11" s="269"/>
      <c r="M11" s="269"/>
      <c r="N11" s="267"/>
    </row>
    <row r="12" spans="1:14" x14ac:dyDescent="0.25">
      <c r="B12" s="87" t="s">
        <v>392</v>
      </c>
      <c r="C12" s="88"/>
      <c r="D12" s="139">
        <v>2341</v>
      </c>
      <c r="E12" s="139">
        <v>2585</v>
      </c>
      <c r="F12" s="139">
        <v>1447</v>
      </c>
      <c r="G12" s="139">
        <v>1924</v>
      </c>
      <c r="H12" s="139">
        <v>2335</v>
      </c>
      <c r="I12" s="232"/>
      <c r="J12" s="233">
        <v>0.2136174636174637</v>
      </c>
      <c r="K12" s="267"/>
      <c r="L12" s="269"/>
      <c r="M12" s="269"/>
      <c r="N12" s="267"/>
    </row>
    <row r="13" spans="1:14" ht="15" customHeight="1" x14ac:dyDescent="0.25">
      <c r="B13" s="331" t="s">
        <v>93</v>
      </c>
      <c r="C13" s="331"/>
      <c r="D13" s="331"/>
      <c r="E13" s="331"/>
      <c r="F13" s="331"/>
      <c r="G13" s="331"/>
      <c r="H13" s="331"/>
      <c r="I13" s="331"/>
      <c r="J13" s="331"/>
      <c r="K13" s="267"/>
      <c r="L13" s="267"/>
      <c r="M13" s="267"/>
      <c r="N13" s="267"/>
    </row>
    <row r="14" spans="1:14" x14ac:dyDescent="0.25"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</row>
    <row r="15" spans="1:14" x14ac:dyDescent="0.25">
      <c r="B15" s="265" t="s">
        <v>94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</row>
    <row r="16" spans="1:14" ht="24" x14ac:dyDescent="0.25">
      <c r="A16" s="266"/>
      <c r="B16" s="90" t="s">
        <v>95</v>
      </c>
      <c r="C16" s="90" t="s">
        <v>405</v>
      </c>
      <c r="D16" s="90" t="s">
        <v>97</v>
      </c>
      <c r="E16" s="77">
        <v>2018</v>
      </c>
      <c r="F16" s="77">
        <v>2019</v>
      </c>
      <c r="G16" s="77">
        <v>2020</v>
      </c>
      <c r="H16" s="77">
        <v>2021</v>
      </c>
      <c r="I16" s="77">
        <v>2022</v>
      </c>
      <c r="J16" s="78" t="s">
        <v>83</v>
      </c>
      <c r="K16" s="78" t="s">
        <v>84</v>
      </c>
      <c r="L16" s="267"/>
      <c r="M16" s="267"/>
      <c r="N16" s="267"/>
    </row>
    <row r="17" spans="1:14" ht="36" x14ac:dyDescent="0.25">
      <c r="A17" s="268"/>
      <c r="B17" s="327" t="s">
        <v>98</v>
      </c>
      <c r="C17" s="91" t="s">
        <v>282</v>
      </c>
      <c r="D17" s="79" t="s">
        <v>283</v>
      </c>
      <c r="E17" s="191">
        <v>97.033523170000024</v>
      </c>
      <c r="F17" s="191">
        <v>108.11700625</v>
      </c>
      <c r="G17" s="191">
        <v>48.837899810000003</v>
      </c>
      <c r="H17" s="191">
        <v>81.285510750000014</v>
      </c>
      <c r="I17" s="209">
        <v>100.48915087</v>
      </c>
      <c r="J17" s="192">
        <v>0.43306033832205981</v>
      </c>
      <c r="K17" s="94">
        <v>0.23624923978225709</v>
      </c>
      <c r="L17" s="269"/>
      <c r="M17" s="269"/>
      <c r="N17" s="269"/>
    </row>
    <row r="18" spans="1:14" ht="24" x14ac:dyDescent="0.25">
      <c r="B18" s="328"/>
      <c r="C18" s="91" t="s">
        <v>347</v>
      </c>
      <c r="D18" s="79" t="s">
        <v>402</v>
      </c>
      <c r="E18" s="191">
        <v>53.824648789999998</v>
      </c>
      <c r="F18" s="191">
        <v>59.897167270000011</v>
      </c>
      <c r="G18" s="191">
        <v>31.517342950000003</v>
      </c>
      <c r="H18" s="191">
        <v>65.47427540000001</v>
      </c>
      <c r="I18" s="209">
        <v>68.716440790000007</v>
      </c>
      <c r="J18" s="192">
        <v>0.29613510353274608</v>
      </c>
      <c r="K18" s="94">
        <v>4.9518156103182998E-2</v>
      </c>
      <c r="L18" s="269"/>
      <c r="M18" s="269"/>
      <c r="N18" s="269"/>
    </row>
    <row r="19" spans="1:14" x14ac:dyDescent="0.25">
      <c r="B19" s="328"/>
      <c r="C19" s="91" t="s">
        <v>393</v>
      </c>
      <c r="D19" s="79" t="s">
        <v>394</v>
      </c>
      <c r="E19" s="191">
        <v>39.183467569999998</v>
      </c>
      <c r="F19" s="191">
        <v>2.7457345499999999</v>
      </c>
      <c r="G19" s="191">
        <v>22.564011780000001</v>
      </c>
      <c r="H19" s="191">
        <v>43.573943709999995</v>
      </c>
      <c r="I19" s="209">
        <v>31.032419000000001</v>
      </c>
      <c r="J19" s="192">
        <v>0.1337349331220587</v>
      </c>
      <c r="K19" s="94">
        <v>-0.28782165767386758</v>
      </c>
      <c r="L19" s="269"/>
      <c r="M19" s="269"/>
      <c r="N19" s="269"/>
    </row>
    <row r="20" spans="1:14" x14ac:dyDescent="0.25">
      <c r="B20" s="329"/>
      <c r="C20" s="95" t="s">
        <v>105</v>
      </c>
      <c r="D20" s="96"/>
      <c r="E20" s="191">
        <v>60.201474329999996</v>
      </c>
      <c r="F20" s="191">
        <v>57.332740149999992</v>
      </c>
      <c r="G20" s="191">
        <v>31.574781389999998</v>
      </c>
      <c r="H20" s="191">
        <v>28.542560079999998</v>
      </c>
      <c r="I20" s="209">
        <v>31.806215000000005</v>
      </c>
      <c r="J20" s="192">
        <v>0.13706962502313536</v>
      </c>
      <c r="K20" s="94">
        <v>0.11434345450627181</v>
      </c>
      <c r="L20" s="269"/>
      <c r="M20" s="269"/>
      <c r="N20" s="269"/>
    </row>
    <row r="21" spans="1:14" x14ac:dyDescent="0.25">
      <c r="B21" s="324" t="s">
        <v>106</v>
      </c>
      <c r="C21" s="330"/>
      <c r="D21" s="180"/>
      <c r="E21" s="193">
        <v>250.24311386000002</v>
      </c>
      <c r="F21" s="193">
        <v>228.09264822</v>
      </c>
      <c r="G21" s="193">
        <v>134.49403593</v>
      </c>
      <c r="H21" s="193">
        <v>218.87628993999999</v>
      </c>
      <c r="I21" s="193">
        <v>232.04422566000002</v>
      </c>
      <c r="J21" s="194">
        <v>1</v>
      </c>
      <c r="K21" s="99">
        <v>6.0161544786827781E-2</v>
      </c>
      <c r="L21" s="269"/>
      <c r="M21" s="269"/>
      <c r="N21" s="269"/>
    </row>
    <row r="22" spans="1:14" ht="48" x14ac:dyDescent="0.25">
      <c r="B22" s="327" t="s">
        <v>107</v>
      </c>
      <c r="C22" s="91" t="s">
        <v>395</v>
      </c>
      <c r="D22" s="79" t="s">
        <v>396</v>
      </c>
      <c r="E22" s="191">
        <v>0.11802846</v>
      </c>
      <c r="F22" s="191">
        <v>8.1577940000000002E-2</v>
      </c>
      <c r="G22" s="191">
        <v>0.15502083999999999</v>
      </c>
      <c r="H22" s="191">
        <v>0.22592568999999998</v>
      </c>
      <c r="I22" s="209">
        <v>0.15116995999999999</v>
      </c>
      <c r="J22" s="192">
        <v>0.1767361564064775</v>
      </c>
      <c r="K22" s="94">
        <v>-0.33088636356494028</v>
      </c>
      <c r="L22" s="269"/>
      <c r="M22" s="269"/>
      <c r="N22" s="269"/>
    </row>
    <row r="23" spans="1:14" ht="36" x14ac:dyDescent="0.25">
      <c r="B23" s="328"/>
      <c r="C23" s="91" t="s">
        <v>397</v>
      </c>
      <c r="D23" s="79" t="s">
        <v>403</v>
      </c>
      <c r="E23" s="191">
        <v>0</v>
      </c>
      <c r="F23" s="191">
        <v>0</v>
      </c>
      <c r="G23" s="191">
        <v>0</v>
      </c>
      <c r="H23" s="191">
        <v>0</v>
      </c>
      <c r="I23" s="209">
        <v>0.10988819</v>
      </c>
      <c r="J23" s="192">
        <v>0.12847272259028658</v>
      </c>
      <c r="K23" s="94" t="s">
        <v>58</v>
      </c>
      <c r="L23" s="269"/>
      <c r="M23" s="269"/>
      <c r="N23" s="269"/>
    </row>
    <row r="24" spans="1:14" x14ac:dyDescent="0.25">
      <c r="B24" s="328"/>
      <c r="C24" s="91" t="s">
        <v>406</v>
      </c>
      <c r="D24" s="79" t="s">
        <v>404</v>
      </c>
      <c r="E24" s="191">
        <v>0</v>
      </c>
      <c r="F24" s="191">
        <v>0</v>
      </c>
      <c r="G24" s="191">
        <v>0</v>
      </c>
      <c r="H24" s="191">
        <v>0</v>
      </c>
      <c r="I24" s="209">
        <v>8.5342639999999997E-2</v>
      </c>
      <c r="J24" s="192">
        <v>9.9775975142030224E-2</v>
      </c>
      <c r="K24" s="94" t="s">
        <v>58</v>
      </c>
      <c r="L24" s="269"/>
      <c r="M24" s="269"/>
      <c r="N24" s="269"/>
    </row>
    <row r="25" spans="1:14" x14ac:dyDescent="0.25">
      <c r="B25" s="329"/>
      <c r="C25" s="95" t="s">
        <v>105</v>
      </c>
      <c r="D25" s="96"/>
      <c r="E25" s="191">
        <v>0.94213302999999993</v>
      </c>
      <c r="F25" s="191">
        <v>1.3953424400000001</v>
      </c>
      <c r="G25" s="191">
        <v>0.60701372000000009</v>
      </c>
      <c r="H25" s="191">
        <v>0.89916949000000002</v>
      </c>
      <c r="I25" s="209">
        <v>0.50894178999999995</v>
      </c>
      <c r="J25" s="192">
        <v>0.59501514586120563</v>
      </c>
      <c r="K25" s="94">
        <v>-0.43398681154094765</v>
      </c>
      <c r="L25" s="269"/>
      <c r="M25" s="269"/>
      <c r="N25" s="269"/>
    </row>
    <row r="26" spans="1:14" x14ac:dyDescent="0.25">
      <c r="B26" s="324" t="s">
        <v>114</v>
      </c>
      <c r="C26" s="330"/>
      <c r="D26" s="180"/>
      <c r="E26" s="193">
        <v>1.06016149</v>
      </c>
      <c r="F26" s="193">
        <v>1.4769203800000001</v>
      </c>
      <c r="G26" s="193">
        <v>0.76203456000000003</v>
      </c>
      <c r="H26" s="193">
        <v>1.12509518</v>
      </c>
      <c r="I26" s="193">
        <v>0.85534257999999996</v>
      </c>
      <c r="J26" s="194">
        <v>1</v>
      </c>
      <c r="K26" s="99">
        <v>-0.23975980414385922</v>
      </c>
      <c r="L26" s="269"/>
      <c r="M26" s="269"/>
      <c r="N26" s="269"/>
    </row>
    <row r="27" spans="1:14" ht="15" customHeight="1" x14ac:dyDescent="0.25">
      <c r="B27" s="87" t="s">
        <v>398</v>
      </c>
      <c r="C27" s="100"/>
      <c r="D27" s="88"/>
      <c r="E27" s="195">
        <v>251.30327535000004</v>
      </c>
      <c r="F27" s="195">
        <v>229.5695686</v>
      </c>
      <c r="G27" s="195">
        <v>135.25607048999998</v>
      </c>
      <c r="H27" s="195">
        <v>220.00138511999998</v>
      </c>
      <c r="I27" s="195">
        <v>232.89956824000001</v>
      </c>
      <c r="J27" s="196"/>
      <c r="K27" s="103">
        <v>5.8627735970683492E-2</v>
      </c>
      <c r="L27" s="267"/>
      <c r="M27" s="269"/>
      <c r="N27" s="269"/>
    </row>
    <row r="28" spans="1:14" x14ac:dyDescent="0.25">
      <c r="B28" s="372" t="s">
        <v>399</v>
      </c>
      <c r="C28" s="372"/>
      <c r="D28" s="372"/>
      <c r="E28" s="372"/>
      <c r="F28" s="372"/>
      <c r="G28" s="372"/>
      <c r="H28" s="372"/>
      <c r="I28" s="372"/>
      <c r="J28" s="372"/>
      <c r="K28" s="372"/>
      <c r="L28" s="267"/>
      <c r="M28" s="267"/>
      <c r="N28" s="267"/>
    </row>
    <row r="29" spans="1:14" x14ac:dyDescent="0.25">
      <c r="B29" s="350" t="s">
        <v>167</v>
      </c>
      <c r="C29" s="350"/>
      <c r="D29" s="350"/>
      <c r="E29" s="350"/>
      <c r="F29" s="350"/>
      <c r="G29" s="350"/>
      <c r="H29" s="350"/>
      <c r="I29" s="350"/>
      <c r="J29" s="350"/>
      <c r="K29" s="350"/>
      <c r="L29" s="267"/>
      <c r="M29" s="267"/>
      <c r="N29" s="267"/>
    </row>
    <row r="30" spans="1:14" x14ac:dyDescent="0.25">
      <c r="B30" s="360" t="s">
        <v>407</v>
      </c>
      <c r="C30" s="360"/>
      <c r="D30" s="360"/>
      <c r="E30" s="360"/>
      <c r="F30" s="360"/>
      <c r="G30" s="360"/>
      <c r="H30" s="360"/>
      <c r="I30" s="360"/>
      <c r="J30" s="360"/>
      <c r="K30" s="225"/>
      <c r="L30" s="267"/>
      <c r="M30" s="267"/>
      <c r="N30" s="267"/>
    </row>
    <row r="31" spans="1:14" x14ac:dyDescent="0.25">
      <c r="B31" s="320" t="s">
        <v>196</v>
      </c>
      <c r="C31" s="320"/>
      <c r="D31" s="320"/>
      <c r="E31" s="320"/>
      <c r="F31" s="320"/>
      <c r="G31" s="320"/>
      <c r="H31" s="320"/>
      <c r="I31" s="320"/>
      <c r="J31" s="320"/>
      <c r="K31" s="320"/>
      <c r="L31" s="267"/>
      <c r="M31" s="267"/>
      <c r="N31" s="267"/>
    </row>
    <row r="32" spans="1:14" x14ac:dyDescent="0.25">
      <c r="B32" s="181"/>
      <c r="C32" s="181"/>
      <c r="D32" s="181"/>
      <c r="E32" s="270"/>
      <c r="F32" s="270"/>
      <c r="G32" s="270"/>
      <c r="H32" s="270"/>
      <c r="I32" s="270"/>
      <c r="J32" s="181"/>
      <c r="K32" s="271"/>
      <c r="L32" s="267"/>
      <c r="M32" s="267"/>
      <c r="N32" s="267"/>
    </row>
    <row r="33" spans="1:14" x14ac:dyDescent="0.25">
      <c r="B33" s="265" t="s">
        <v>117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</row>
    <row r="34" spans="1:14" ht="24" x14ac:dyDescent="0.25">
      <c r="A34" s="266"/>
      <c r="B34" s="90" t="s">
        <v>118</v>
      </c>
      <c r="C34" s="77">
        <v>2018</v>
      </c>
      <c r="D34" s="77">
        <v>2019</v>
      </c>
      <c r="E34" s="77">
        <v>2020</v>
      </c>
      <c r="F34" s="77">
        <v>2021</v>
      </c>
      <c r="G34" s="77">
        <v>2022</v>
      </c>
      <c r="H34" s="78" t="s">
        <v>83</v>
      </c>
      <c r="I34" s="78" t="s">
        <v>84</v>
      </c>
      <c r="J34" s="267"/>
      <c r="K34" s="267"/>
      <c r="L34" s="267"/>
      <c r="M34" s="267"/>
      <c r="N34" s="267"/>
    </row>
    <row r="35" spans="1:14" x14ac:dyDescent="0.25">
      <c r="B35" s="106" t="s">
        <v>119</v>
      </c>
      <c r="C35" s="150">
        <v>7.7941E-3</v>
      </c>
      <c r="D35" s="150">
        <v>4.3020999999999999E-4</v>
      </c>
      <c r="E35" s="150">
        <v>8.3904999999999993E-4</v>
      </c>
      <c r="F35" s="150">
        <v>2.0880949999999999E-2</v>
      </c>
      <c r="G35" s="151">
        <v>1.53747E-3</v>
      </c>
      <c r="H35" s="197">
        <v>9.3551541363974637E-3</v>
      </c>
      <c r="I35" s="109">
        <v>-0.92636972934660544</v>
      </c>
      <c r="J35" s="267"/>
      <c r="K35" s="269"/>
      <c r="L35" s="269"/>
      <c r="M35" s="267"/>
      <c r="N35" s="267"/>
    </row>
    <row r="36" spans="1:14" x14ac:dyDescent="0.25">
      <c r="B36" s="106" t="s">
        <v>120</v>
      </c>
      <c r="C36" s="150">
        <v>0.20317242999999999</v>
      </c>
      <c r="D36" s="150">
        <v>0.28069663</v>
      </c>
      <c r="E36" s="150">
        <v>0.14500297999999998</v>
      </c>
      <c r="F36" s="150">
        <v>0.21654132000000001</v>
      </c>
      <c r="G36" s="151">
        <v>0.16280722999999997</v>
      </c>
      <c r="H36" s="197">
        <v>0.99064484586360246</v>
      </c>
      <c r="I36" s="109">
        <v>-0.2481470511032261</v>
      </c>
      <c r="J36" s="267"/>
      <c r="K36" s="269"/>
      <c r="L36" s="269"/>
      <c r="M36" s="267"/>
      <c r="N36" s="267"/>
    </row>
    <row r="37" spans="1:14" x14ac:dyDescent="0.25">
      <c r="B37" s="106" t="s">
        <v>121</v>
      </c>
      <c r="C37" s="150">
        <v>0</v>
      </c>
      <c r="D37" s="150">
        <v>0</v>
      </c>
      <c r="E37" s="150">
        <v>0</v>
      </c>
      <c r="F37" s="150">
        <v>0</v>
      </c>
      <c r="G37" s="151">
        <v>0</v>
      </c>
      <c r="H37" s="197">
        <v>0</v>
      </c>
      <c r="I37" s="109" t="s">
        <v>58</v>
      </c>
      <c r="J37" s="267"/>
      <c r="K37" s="269"/>
      <c r="L37" s="269"/>
      <c r="M37" s="267"/>
      <c r="N37" s="267"/>
    </row>
    <row r="38" spans="1:14" x14ac:dyDescent="0.25">
      <c r="B38" s="106" t="s">
        <v>122</v>
      </c>
      <c r="C38" s="150">
        <v>0</v>
      </c>
      <c r="D38" s="150">
        <v>0</v>
      </c>
      <c r="E38" s="150">
        <v>0</v>
      </c>
      <c r="F38" s="150">
        <v>0</v>
      </c>
      <c r="G38" s="151">
        <v>0</v>
      </c>
      <c r="H38" s="197">
        <v>0</v>
      </c>
      <c r="I38" s="109" t="s">
        <v>58</v>
      </c>
      <c r="J38" s="267"/>
      <c r="K38" s="269"/>
      <c r="L38" s="269"/>
      <c r="M38" s="267"/>
      <c r="N38" s="267"/>
    </row>
    <row r="39" spans="1:14" x14ac:dyDescent="0.25">
      <c r="B39" s="106" t="s">
        <v>123</v>
      </c>
      <c r="C39" s="150">
        <v>7.9560000000000004E-5</v>
      </c>
      <c r="D39" s="150">
        <v>6.7139999999999998E-5</v>
      </c>
      <c r="E39" s="150">
        <v>2.9999999999999997E-4</v>
      </c>
      <c r="F39" s="150">
        <v>4.4849999999999999E-5</v>
      </c>
      <c r="G39" s="151">
        <v>0</v>
      </c>
      <c r="H39" s="197">
        <v>0</v>
      </c>
      <c r="I39" s="109">
        <v>-1</v>
      </c>
      <c r="J39" s="267"/>
      <c r="K39" s="269"/>
      <c r="L39" s="269"/>
      <c r="M39" s="267"/>
      <c r="N39" s="267"/>
    </row>
    <row r="40" spans="1:14" x14ac:dyDescent="0.25">
      <c r="B40" s="110" t="s">
        <v>400</v>
      </c>
      <c r="C40" s="152">
        <v>0.21104608999999999</v>
      </c>
      <c r="D40" s="152">
        <v>0.28119398000000001</v>
      </c>
      <c r="E40" s="152">
        <v>0.14614202999999998</v>
      </c>
      <c r="F40" s="152">
        <v>0.23746712000000003</v>
      </c>
      <c r="G40" s="152">
        <v>0.16434469999999998</v>
      </c>
      <c r="H40" s="198">
        <v>1</v>
      </c>
      <c r="I40" s="112">
        <v>-0.30792650367764618</v>
      </c>
      <c r="J40" s="267"/>
      <c r="K40" s="269"/>
      <c r="L40" s="269"/>
      <c r="M40" s="267"/>
      <c r="N40" s="267"/>
    </row>
    <row r="41" spans="1:14" ht="15" customHeight="1" x14ac:dyDescent="0.25">
      <c r="B41" s="331" t="s">
        <v>125</v>
      </c>
      <c r="C41" s="331"/>
      <c r="D41" s="331"/>
      <c r="E41" s="331"/>
      <c r="F41" s="331"/>
      <c r="G41" s="331"/>
      <c r="H41" s="331"/>
      <c r="I41" s="331"/>
      <c r="J41" s="267"/>
      <c r="K41" s="267"/>
      <c r="L41" s="267"/>
      <c r="M41" s="267"/>
      <c r="N41" s="267"/>
    </row>
    <row r="42" spans="1:14" ht="14.45" customHeight="1" x14ac:dyDescent="0.25">
      <c r="B42" s="320" t="s">
        <v>126</v>
      </c>
      <c r="C42" s="320"/>
      <c r="D42" s="320"/>
      <c r="E42" s="320"/>
      <c r="F42" s="320"/>
      <c r="G42" s="320"/>
      <c r="H42" s="320"/>
      <c r="I42" s="320"/>
      <c r="J42" s="267"/>
      <c r="K42" s="267"/>
      <c r="L42" s="267"/>
      <c r="M42" s="267"/>
      <c r="N42" s="267"/>
    </row>
    <row r="43" spans="1:14" x14ac:dyDescent="0.25">
      <c r="B43" s="104"/>
      <c r="C43" s="104"/>
      <c r="D43" s="104"/>
      <c r="E43" s="104"/>
      <c r="F43" s="104"/>
      <c r="G43" s="104"/>
      <c r="H43" s="104"/>
      <c r="I43" s="104"/>
      <c r="J43" s="267"/>
      <c r="K43" s="267"/>
      <c r="L43" s="267"/>
      <c r="M43" s="267"/>
      <c r="N43" s="267"/>
    </row>
    <row r="44" spans="1:14" x14ac:dyDescent="0.25">
      <c r="B44" s="221" t="s">
        <v>401</v>
      </c>
      <c r="C44" s="272"/>
      <c r="D44" s="272"/>
      <c r="E44" s="272"/>
      <c r="F44" s="272"/>
      <c r="G44" s="272"/>
      <c r="H44" s="272"/>
      <c r="I44" s="272"/>
      <c r="J44" s="272"/>
      <c r="K44" s="272"/>
    </row>
    <row r="45" spans="1:14" ht="15" customHeight="1" x14ac:dyDescent="0.25">
      <c r="B45" s="335" t="s">
        <v>142</v>
      </c>
      <c r="C45" s="337">
        <v>2021</v>
      </c>
      <c r="D45" s="338"/>
      <c r="E45" s="339"/>
      <c r="F45" s="337">
        <v>2022</v>
      </c>
      <c r="G45" s="338"/>
      <c r="H45" s="339"/>
      <c r="I45" s="348" t="s">
        <v>143</v>
      </c>
      <c r="J45" s="348" t="s">
        <v>144</v>
      </c>
      <c r="K45" s="348" t="s">
        <v>145</v>
      </c>
    </row>
    <row r="46" spans="1:14" ht="19.5" customHeight="1" x14ac:dyDescent="0.25">
      <c r="B46" s="336"/>
      <c r="C46" s="124" t="s">
        <v>131</v>
      </c>
      <c r="D46" s="114" t="s">
        <v>136</v>
      </c>
      <c r="E46" s="114" t="s">
        <v>18</v>
      </c>
      <c r="F46" s="124" t="s">
        <v>131</v>
      </c>
      <c r="G46" s="114" t="s">
        <v>136</v>
      </c>
      <c r="H46" s="114" t="s">
        <v>18</v>
      </c>
      <c r="I46" s="349"/>
      <c r="J46" s="349"/>
      <c r="K46" s="349"/>
    </row>
    <row r="47" spans="1:14" x14ac:dyDescent="0.25">
      <c r="B47" s="125" t="s">
        <v>146</v>
      </c>
      <c r="C47" s="126">
        <v>3940</v>
      </c>
      <c r="D47" s="126">
        <v>4482</v>
      </c>
      <c r="E47" s="126">
        <v>8422</v>
      </c>
      <c r="F47" s="117">
        <v>1460</v>
      </c>
      <c r="G47" s="117">
        <v>1729</v>
      </c>
      <c r="H47" s="127">
        <v>3189</v>
      </c>
      <c r="I47" s="128">
        <v>-0.62944162436548223</v>
      </c>
      <c r="J47" s="128">
        <v>-0.61423471664435525</v>
      </c>
      <c r="K47" s="128">
        <v>-0.62134884825457137</v>
      </c>
    </row>
    <row r="48" spans="1:14" x14ac:dyDescent="0.25">
      <c r="B48" s="125" t="s">
        <v>147</v>
      </c>
      <c r="C48" s="129">
        <v>31168.078649999999</v>
      </c>
      <c r="D48" s="129">
        <v>32646.557750000004</v>
      </c>
      <c r="E48" s="129">
        <v>63814.636400000003</v>
      </c>
      <c r="F48" s="130">
        <v>11463.2</v>
      </c>
      <c r="G48" s="130">
        <v>11766.1</v>
      </c>
      <c r="H48" s="130">
        <v>23229.300000000003</v>
      </c>
      <c r="I48" s="128">
        <v>-0.63221345374781379</v>
      </c>
      <c r="J48" s="128">
        <v>-0.63959140531439329</v>
      </c>
      <c r="K48" s="128">
        <v>-0.63598789697092117</v>
      </c>
    </row>
    <row r="49" spans="2:11" x14ac:dyDescent="0.25">
      <c r="B49" s="346" t="s">
        <v>362</v>
      </c>
      <c r="C49" s="346"/>
      <c r="D49" s="346"/>
      <c r="E49" s="346"/>
      <c r="F49" s="346"/>
      <c r="G49" s="346"/>
      <c r="H49" s="346"/>
      <c r="I49" s="346"/>
      <c r="J49" s="346"/>
      <c r="K49" s="346"/>
    </row>
  </sheetData>
  <mergeCells count="21">
    <mergeCell ref="B49:K49"/>
    <mergeCell ref="B29:K29"/>
    <mergeCell ref="B30:J30"/>
    <mergeCell ref="B45:B46"/>
    <mergeCell ref="C45:E45"/>
    <mergeCell ref="F45:H45"/>
    <mergeCell ref="I45:I46"/>
    <mergeCell ref="J45:J46"/>
    <mergeCell ref="K45:K46"/>
    <mergeCell ref="B42:I42"/>
    <mergeCell ref="B22:B25"/>
    <mergeCell ref="B26:C26"/>
    <mergeCell ref="B28:K28"/>
    <mergeCell ref="B31:K31"/>
    <mergeCell ref="B41:I41"/>
    <mergeCell ref="B21:C21"/>
    <mergeCell ref="B7:C7"/>
    <mergeCell ref="B8:B10"/>
    <mergeCell ref="B11:C11"/>
    <mergeCell ref="B13:J13"/>
    <mergeCell ref="B17:B20"/>
  </mergeCells>
  <pageMargins left="0.7" right="0.7" top="0.75" bottom="0.75" header="0.3" footer="0.3"/>
  <pageSetup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CCC"/>
    <pageSetUpPr fitToPage="1"/>
  </sheetPr>
  <dimension ref="A2:N72"/>
  <sheetViews>
    <sheetView zoomScaleNormal="100" workbookViewId="0">
      <selection sqref="A1:XFD1048576"/>
    </sheetView>
  </sheetViews>
  <sheetFormatPr baseColWidth="10" defaultColWidth="11.42578125" defaultRowHeight="11.25" x14ac:dyDescent="0.25"/>
  <cols>
    <col min="1" max="1" width="7.7109375" style="273" customWidth="1"/>
    <col min="2" max="2" width="53" style="273" bestFit="1" customWidth="1"/>
    <col min="3" max="3" width="28.140625" style="273" customWidth="1"/>
    <col min="4" max="4" width="45.7109375" style="273" customWidth="1"/>
    <col min="5" max="5" width="20" style="273" customWidth="1"/>
    <col min="6" max="6" width="11.42578125" style="273"/>
    <col min="7" max="7" width="13.5703125" style="273" customWidth="1"/>
    <col min="8" max="8" width="14.28515625" style="273" customWidth="1"/>
    <col min="9" max="9" width="13.42578125" style="273" customWidth="1"/>
    <col min="10" max="10" width="12.7109375" style="273" customWidth="1"/>
    <col min="11" max="11" width="12" style="273" customWidth="1"/>
    <col min="12" max="16384" width="11.42578125" style="273"/>
  </cols>
  <sheetData>
    <row r="2" spans="1:12" ht="15" x14ac:dyDescent="0.25">
      <c r="B2" s="274" t="s">
        <v>408</v>
      </c>
    </row>
    <row r="3" spans="1:12" x14ac:dyDescent="0.25">
      <c r="B3" s="275"/>
    </row>
    <row r="4" spans="1:12" ht="12.75" x14ac:dyDescent="0.25">
      <c r="B4" s="265" t="s">
        <v>80</v>
      </c>
    </row>
    <row r="5" spans="1:12" ht="24" x14ac:dyDescent="0.25">
      <c r="A5" s="276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2" ht="12" x14ac:dyDescent="0.25">
      <c r="B6" s="327" t="s">
        <v>178</v>
      </c>
      <c r="C6" s="79" t="s">
        <v>21</v>
      </c>
      <c r="D6" s="136">
        <v>4569</v>
      </c>
      <c r="E6" s="136">
        <v>4665</v>
      </c>
      <c r="F6" s="136">
        <v>3724</v>
      </c>
      <c r="G6" s="136">
        <v>5224</v>
      </c>
      <c r="H6" s="137">
        <v>7984</v>
      </c>
      <c r="I6" s="228">
        <v>0.97425259304453937</v>
      </c>
      <c r="J6" s="229">
        <v>0.52833078101071984</v>
      </c>
      <c r="L6" s="83"/>
    </row>
    <row r="7" spans="1:12" ht="12" x14ac:dyDescent="0.25">
      <c r="B7" s="328"/>
      <c r="C7" s="79" t="s">
        <v>20</v>
      </c>
      <c r="D7" s="136">
        <v>146</v>
      </c>
      <c r="E7" s="136">
        <v>185</v>
      </c>
      <c r="F7" s="136">
        <v>134</v>
      </c>
      <c r="G7" s="136">
        <v>113</v>
      </c>
      <c r="H7" s="137">
        <v>195</v>
      </c>
      <c r="I7" s="228">
        <v>2.3794996949359364E-2</v>
      </c>
      <c r="J7" s="229">
        <v>0.72566371681415931</v>
      </c>
      <c r="L7" s="83"/>
    </row>
    <row r="8" spans="1:12" ht="12" x14ac:dyDescent="0.25">
      <c r="B8" s="329"/>
      <c r="C8" s="79" t="s">
        <v>19</v>
      </c>
      <c r="D8" s="136">
        <v>35</v>
      </c>
      <c r="E8" s="136">
        <v>20</v>
      </c>
      <c r="F8" s="136">
        <v>12</v>
      </c>
      <c r="G8" s="136">
        <v>15</v>
      </c>
      <c r="H8" s="137">
        <v>16</v>
      </c>
      <c r="I8" s="228">
        <v>1.9524100061012813E-3</v>
      </c>
      <c r="J8" s="229">
        <v>6.6666666666666652E-2</v>
      </c>
      <c r="L8" s="83"/>
    </row>
    <row r="9" spans="1:12" ht="12" x14ac:dyDescent="0.25">
      <c r="B9" s="324" t="s">
        <v>86</v>
      </c>
      <c r="C9" s="325"/>
      <c r="D9" s="138">
        <v>4750</v>
      </c>
      <c r="E9" s="138">
        <v>4870</v>
      </c>
      <c r="F9" s="138">
        <v>3870</v>
      </c>
      <c r="G9" s="138">
        <v>5352</v>
      </c>
      <c r="H9" s="138">
        <v>8195</v>
      </c>
      <c r="I9" s="230">
        <v>1</v>
      </c>
      <c r="J9" s="231">
        <v>0.53120328849028398</v>
      </c>
      <c r="L9" s="83"/>
    </row>
    <row r="10" spans="1:12" ht="12" x14ac:dyDescent="0.25">
      <c r="B10" s="327" t="s">
        <v>179</v>
      </c>
      <c r="C10" s="79" t="s">
        <v>40</v>
      </c>
      <c r="D10" s="136">
        <v>903</v>
      </c>
      <c r="E10" s="136">
        <v>886</v>
      </c>
      <c r="F10" s="136">
        <v>642</v>
      </c>
      <c r="G10" s="136">
        <v>701</v>
      </c>
      <c r="H10" s="137">
        <v>829</v>
      </c>
      <c r="I10" s="228">
        <v>0.90601092896174862</v>
      </c>
      <c r="J10" s="229">
        <v>0.1825962910128387</v>
      </c>
      <c r="L10" s="83"/>
    </row>
    <row r="11" spans="1:12" ht="12" x14ac:dyDescent="0.25">
      <c r="B11" s="328"/>
      <c r="C11" s="79" t="s">
        <v>89</v>
      </c>
      <c r="D11" s="136">
        <v>34</v>
      </c>
      <c r="E11" s="136">
        <v>50</v>
      </c>
      <c r="F11" s="136">
        <v>17</v>
      </c>
      <c r="G11" s="136">
        <v>23</v>
      </c>
      <c r="H11" s="137">
        <v>42</v>
      </c>
      <c r="I11" s="228">
        <v>4.5901639344262293E-2</v>
      </c>
      <c r="J11" s="229">
        <v>0.82608695652173902</v>
      </c>
      <c r="L11" s="83"/>
    </row>
    <row r="12" spans="1:12" ht="12" x14ac:dyDescent="0.25">
      <c r="B12" s="328"/>
      <c r="C12" s="79" t="s">
        <v>88</v>
      </c>
      <c r="D12" s="136">
        <v>2</v>
      </c>
      <c r="E12" s="136">
        <v>5</v>
      </c>
      <c r="F12" s="136">
        <v>4</v>
      </c>
      <c r="G12" s="136">
        <v>24</v>
      </c>
      <c r="H12" s="137">
        <v>27</v>
      </c>
      <c r="I12" s="228">
        <v>2.9508196721311476E-2</v>
      </c>
      <c r="J12" s="229">
        <v>0.125</v>
      </c>
      <c r="L12" s="83"/>
    </row>
    <row r="13" spans="1:12" ht="12" x14ac:dyDescent="0.25">
      <c r="B13" s="328"/>
      <c r="C13" s="79" t="s">
        <v>38</v>
      </c>
      <c r="D13" s="136">
        <v>22</v>
      </c>
      <c r="E13" s="136">
        <v>11</v>
      </c>
      <c r="F13" s="136">
        <v>12</v>
      </c>
      <c r="G13" s="136">
        <v>7</v>
      </c>
      <c r="H13" s="137">
        <v>17</v>
      </c>
      <c r="I13" s="228">
        <v>1.8579234972677595E-2</v>
      </c>
      <c r="J13" s="229">
        <v>1.4285714285714284</v>
      </c>
      <c r="L13" s="83"/>
    </row>
    <row r="14" spans="1:12" ht="12" x14ac:dyDescent="0.25">
      <c r="B14" s="324" t="s">
        <v>91</v>
      </c>
      <c r="C14" s="325"/>
      <c r="D14" s="138">
        <v>961</v>
      </c>
      <c r="E14" s="138">
        <v>952</v>
      </c>
      <c r="F14" s="138">
        <v>675</v>
      </c>
      <c r="G14" s="138">
        <v>755</v>
      </c>
      <c r="H14" s="138">
        <v>915</v>
      </c>
      <c r="I14" s="230">
        <v>1</v>
      </c>
      <c r="J14" s="231">
        <v>0.21192052980132448</v>
      </c>
      <c r="L14" s="83"/>
    </row>
    <row r="15" spans="1:12" ht="12" x14ac:dyDescent="0.25">
      <c r="B15" s="87" t="s">
        <v>409</v>
      </c>
      <c r="C15" s="88"/>
      <c r="D15" s="139">
        <v>5711</v>
      </c>
      <c r="E15" s="139">
        <v>5822</v>
      </c>
      <c r="F15" s="139">
        <v>4545</v>
      </c>
      <c r="G15" s="139">
        <v>6107</v>
      </c>
      <c r="H15" s="139">
        <v>9110</v>
      </c>
      <c r="I15" s="232"/>
      <c r="J15" s="233">
        <v>0.49173080072048458</v>
      </c>
      <c r="L15" s="83"/>
    </row>
    <row r="16" spans="1:12" ht="15" customHeight="1" x14ac:dyDescent="0.25">
      <c r="B16" s="331" t="s">
        <v>93</v>
      </c>
      <c r="C16" s="331"/>
      <c r="D16" s="331"/>
      <c r="E16" s="331"/>
      <c r="F16" s="331"/>
      <c r="G16" s="331"/>
      <c r="H16" s="331"/>
      <c r="I16" s="331"/>
      <c r="J16" s="331"/>
    </row>
    <row r="17" spans="1:14" ht="15" customHeight="1" x14ac:dyDescent="0.25">
      <c r="B17" s="277"/>
      <c r="C17" s="277"/>
      <c r="D17" s="277"/>
      <c r="E17" s="277"/>
      <c r="F17" s="277"/>
      <c r="G17" s="277"/>
      <c r="H17" s="277"/>
      <c r="I17" s="277"/>
      <c r="J17" s="277"/>
    </row>
    <row r="18" spans="1:14" ht="12.75" x14ac:dyDescent="0.25">
      <c r="B18" s="265" t="s">
        <v>94</v>
      </c>
    </row>
    <row r="19" spans="1:14" ht="24" x14ac:dyDescent="0.25">
      <c r="A19" s="276"/>
      <c r="B19" s="90" t="s">
        <v>95</v>
      </c>
      <c r="C19" s="90" t="s">
        <v>96</v>
      </c>
      <c r="D19" s="90" t="s">
        <v>97</v>
      </c>
      <c r="E19" s="77">
        <v>2018</v>
      </c>
      <c r="F19" s="77">
        <v>2019</v>
      </c>
      <c r="G19" s="77">
        <v>2020</v>
      </c>
      <c r="H19" s="77">
        <v>2021</v>
      </c>
      <c r="I19" s="77">
        <v>2022</v>
      </c>
      <c r="J19" s="78" t="s">
        <v>83</v>
      </c>
      <c r="K19" s="78" t="s">
        <v>84</v>
      </c>
    </row>
    <row r="20" spans="1:14" ht="12" x14ac:dyDescent="0.25">
      <c r="B20" s="327" t="s">
        <v>98</v>
      </c>
      <c r="C20" s="91" t="s">
        <v>410</v>
      </c>
      <c r="D20" s="79" t="s">
        <v>422</v>
      </c>
      <c r="E20" s="191">
        <v>202.65265792</v>
      </c>
      <c r="F20" s="191">
        <v>250.95895052</v>
      </c>
      <c r="G20" s="191">
        <v>194.43027587999998</v>
      </c>
      <c r="H20" s="191">
        <v>265.11620846</v>
      </c>
      <c r="I20" s="209">
        <v>395.67966088999998</v>
      </c>
      <c r="J20" s="192">
        <v>0.30271710400002738</v>
      </c>
      <c r="K20" s="94">
        <v>0.49247631138214265</v>
      </c>
      <c r="L20" s="83"/>
      <c r="M20" s="83"/>
      <c r="N20" s="83"/>
    </row>
    <row r="21" spans="1:14" ht="24" x14ac:dyDescent="0.25">
      <c r="B21" s="328"/>
      <c r="C21" s="91" t="s">
        <v>347</v>
      </c>
      <c r="D21" s="79" t="s">
        <v>402</v>
      </c>
      <c r="E21" s="191">
        <v>52.425745349999993</v>
      </c>
      <c r="F21" s="191">
        <v>113.37831526000001</v>
      </c>
      <c r="G21" s="191">
        <v>118.13226248999999</v>
      </c>
      <c r="H21" s="191">
        <v>229.56574694999998</v>
      </c>
      <c r="I21" s="209">
        <v>347.80278052999995</v>
      </c>
      <c r="J21" s="192">
        <v>0.26608860877099377</v>
      </c>
      <c r="K21" s="94">
        <v>0.51504649605131347</v>
      </c>
      <c r="L21" s="83"/>
      <c r="M21" s="83"/>
      <c r="N21" s="83"/>
    </row>
    <row r="22" spans="1:14" ht="24" x14ac:dyDescent="0.25">
      <c r="B22" s="328"/>
      <c r="C22" s="91" t="s">
        <v>282</v>
      </c>
      <c r="D22" s="79" t="s">
        <v>283</v>
      </c>
      <c r="E22" s="191">
        <v>61.790362999999999</v>
      </c>
      <c r="F22" s="191">
        <v>36.375270150000006</v>
      </c>
      <c r="G22" s="191">
        <v>2.8728032000000003</v>
      </c>
      <c r="H22" s="191">
        <v>65.912406039999993</v>
      </c>
      <c r="I22" s="209">
        <v>126.17533479000001</v>
      </c>
      <c r="J22" s="192">
        <v>9.6531198641724325E-2</v>
      </c>
      <c r="K22" s="94">
        <v>0.91428810402443039</v>
      </c>
      <c r="L22" s="83"/>
      <c r="M22" s="83"/>
      <c r="N22" s="83"/>
    </row>
    <row r="23" spans="1:14" ht="12" x14ac:dyDescent="0.25">
      <c r="B23" s="329"/>
      <c r="C23" s="95" t="s">
        <v>105</v>
      </c>
      <c r="D23" s="96"/>
      <c r="E23" s="191">
        <v>328.30792794000024</v>
      </c>
      <c r="F23" s="191">
        <v>299.22485330999962</v>
      </c>
      <c r="G23" s="191">
        <v>298.22667055000051</v>
      </c>
      <c r="H23" s="191">
        <v>335.40310441999947</v>
      </c>
      <c r="I23" s="209">
        <v>437.43606045000001</v>
      </c>
      <c r="J23" s="192">
        <v>0.33466308858725458</v>
      </c>
      <c r="K23" s="94">
        <v>0.30420993331723167</v>
      </c>
      <c r="L23" s="83"/>
      <c r="M23" s="83"/>
      <c r="N23" s="83"/>
    </row>
    <row r="24" spans="1:14" ht="15" customHeight="1" x14ac:dyDescent="0.25">
      <c r="B24" s="324" t="s">
        <v>106</v>
      </c>
      <c r="C24" s="330"/>
      <c r="D24" s="180"/>
      <c r="E24" s="193">
        <v>645.17669421000028</v>
      </c>
      <c r="F24" s="193">
        <v>699.93738923999967</v>
      </c>
      <c r="G24" s="193">
        <v>613.66201212000055</v>
      </c>
      <c r="H24" s="193">
        <v>895.99746586999936</v>
      </c>
      <c r="I24" s="193">
        <v>1307.0938366599999</v>
      </c>
      <c r="J24" s="194">
        <v>1</v>
      </c>
      <c r="K24" s="99">
        <v>0.45881421147863666</v>
      </c>
      <c r="L24" s="83"/>
      <c r="M24" s="83"/>
      <c r="N24" s="83"/>
    </row>
    <row r="25" spans="1:14" ht="12" x14ac:dyDescent="0.25">
      <c r="B25" s="327" t="s">
        <v>107</v>
      </c>
      <c r="C25" s="91" t="s">
        <v>333</v>
      </c>
      <c r="D25" s="79" t="s">
        <v>334</v>
      </c>
      <c r="E25" s="191">
        <v>48.25324097</v>
      </c>
      <c r="F25" s="191">
        <v>39.493730629999995</v>
      </c>
      <c r="G25" s="191">
        <v>44.19816634</v>
      </c>
      <c r="H25" s="191">
        <v>76.946728870000001</v>
      </c>
      <c r="I25" s="209">
        <v>87.352773299999996</v>
      </c>
      <c r="J25" s="192">
        <v>0.35681408442489043</v>
      </c>
      <c r="K25" s="94">
        <v>0.13523699555286894</v>
      </c>
      <c r="L25" s="83"/>
      <c r="M25" s="83"/>
      <c r="N25" s="83"/>
    </row>
    <row r="26" spans="1:14" ht="12" x14ac:dyDescent="0.25">
      <c r="B26" s="328"/>
      <c r="C26" s="91" t="s">
        <v>288</v>
      </c>
      <c r="D26" s="79" t="s">
        <v>289</v>
      </c>
      <c r="E26" s="191">
        <v>44.081387470000003</v>
      </c>
      <c r="F26" s="191">
        <v>77.901389520000009</v>
      </c>
      <c r="G26" s="191">
        <v>23.691328599999999</v>
      </c>
      <c r="H26" s="191">
        <v>44.068119769999996</v>
      </c>
      <c r="I26" s="209">
        <v>47.477885560000004</v>
      </c>
      <c r="J26" s="192">
        <v>0.19393520808252496</v>
      </c>
      <c r="K26" s="94">
        <v>7.737488705658957E-2</v>
      </c>
      <c r="L26" s="83"/>
      <c r="M26" s="83"/>
      <c r="N26" s="83"/>
    </row>
    <row r="27" spans="1:14" ht="24" x14ac:dyDescent="0.25">
      <c r="B27" s="328"/>
      <c r="C27" s="91" t="s">
        <v>307</v>
      </c>
      <c r="D27" s="79" t="s">
        <v>308</v>
      </c>
      <c r="E27" s="191">
        <v>14.551146119999999</v>
      </c>
      <c r="F27" s="191">
        <v>38.6821524</v>
      </c>
      <c r="G27" s="191">
        <v>8.4132630399999986</v>
      </c>
      <c r="H27" s="191">
        <v>0</v>
      </c>
      <c r="I27" s="209">
        <v>25.461673720000004</v>
      </c>
      <c r="J27" s="192">
        <v>0.104004526165709</v>
      </c>
      <c r="K27" s="94" t="s">
        <v>58</v>
      </c>
      <c r="L27" s="83"/>
      <c r="M27" s="83"/>
      <c r="N27" s="83"/>
    </row>
    <row r="28" spans="1:14" ht="12" x14ac:dyDescent="0.25">
      <c r="B28" s="329"/>
      <c r="C28" s="95" t="s">
        <v>105</v>
      </c>
      <c r="D28" s="96"/>
      <c r="E28" s="191">
        <v>96.621109419999996</v>
      </c>
      <c r="F28" s="191">
        <v>79.243820260000021</v>
      </c>
      <c r="G28" s="191">
        <v>43.693774300000037</v>
      </c>
      <c r="H28" s="191">
        <v>69.874361739999998</v>
      </c>
      <c r="I28" s="209">
        <v>84.520798720000002</v>
      </c>
      <c r="J28" s="192">
        <v>0.34524618132687557</v>
      </c>
      <c r="K28" s="94">
        <v>0.20961103064524389</v>
      </c>
      <c r="L28" s="83"/>
      <c r="M28" s="83"/>
      <c r="N28" s="83"/>
    </row>
    <row r="29" spans="1:14" ht="15" customHeight="1" x14ac:dyDescent="0.25">
      <c r="B29" s="324" t="s">
        <v>114</v>
      </c>
      <c r="C29" s="330"/>
      <c r="D29" s="180"/>
      <c r="E29" s="193">
        <v>203.50688398</v>
      </c>
      <c r="F29" s="193">
        <v>235.32109281000004</v>
      </c>
      <c r="G29" s="193">
        <v>119.99653228000003</v>
      </c>
      <c r="H29" s="193">
        <v>190.88921038000001</v>
      </c>
      <c r="I29" s="193">
        <v>244.81313130000001</v>
      </c>
      <c r="J29" s="194">
        <v>1</v>
      </c>
      <c r="K29" s="99">
        <v>0.28248805059570703</v>
      </c>
      <c r="L29" s="83"/>
      <c r="M29" s="83"/>
      <c r="N29" s="83"/>
    </row>
    <row r="30" spans="1:14" ht="12" x14ac:dyDescent="0.25">
      <c r="B30" s="87" t="s">
        <v>411</v>
      </c>
      <c r="C30" s="100"/>
      <c r="D30" s="88"/>
      <c r="E30" s="195">
        <v>848.68357819000028</v>
      </c>
      <c r="F30" s="195">
        <v>935.25848204999954</v>
      </c>
      <c r="G30" s="195">
        <v>733.65854440000055</v>
      </c>
      <c r="H30" s="195">
        <v>1086.8866762499993</v>
      </c>
      <c r="I30" s="195">
        <v>1551.9069679599997</v>
      </c>
      <c r="J30" s="196"/>
      <c r="K30" s="103">
        <v>0.42784616084762761</v>
      </c>
      <c r="L30" s="83"/>
      <c r="N30" s="83"/>
    </row>
    <row r="31" spans="1:14" ht="11.25" customHeight="1" x14ac:dyDescent="0.25">
      <c r="B31" s="372" t="s">
        <v>399</v>
      </c>
      <c r="C31" s="372"/>
      <c r="D31" s="372"/>
      <c r="E31" s="372"/>
      <c r="F31" s="372"/>
      <c r="G31" s="372"/>
      <c r="H31" s="372"/>
      <c r="I31" s="372"/>
      <c r="J31" s="372"/>
      <c r="K31" s="372"/>
    </row>
    <row r="32" spans="1:14" x14ac:dyDescent="0.25">
      <c r="B32" s="277"/>
      <c r="C32" s="277"/>
      <c r="D32" s="277"/>
      <c r="E32" s="278"/>
      <c r="F32" s="278"/>
      <c r="G32" s="278"/>
      <c r="H32" s="278"/>
      <c r="I32" s="278"/>
      <c r="J32" s="277"/>
      <c r="K32" s="277"/>
    </row>
    <row r="33" spans="1:11" ht="12.75" x14ac:dyDescent="0.25">
      <c r="B33" s="265" t="s">
        <v>117</v>
      </c>
    </row>
    <row r="34" spans="1:11" ht="24" x14ac:dyDescent="0.25">
      <c r="A34" s="276"/>
      <c r="B34" s="90" t="s">
        <v>118</v>
      </c>
      <c r="C34" s="77">
        <v>2018</v>
      </c>
      <c r="D34" s="77">
        <v>2019</v>
      </c>
      <c r="E34" s="77">
        <v>2020</v>
      </c>
      <c r="F34" s="77">
        <v>2021</v>
      </c>
      <c r="G34" s="77">
        <v>2022</v>
      </c>
      <c r="H34" s="78" t="s">
        <v>83</v>
      </c>
      <c r="I34" s="78" t="s">
        <v>84</v>
      </c>
    </row>
    <row r="35" spans="1:11" ht="12" x14ac:dyDescent="0.25">
      <c r="B35" s="106" t="s">
        <v>119</v>
      </c>
      <c r="C35" s="150">
        <v>0.26379415000000034</v>
      </c>
      <c r="D35" s="150">
        <v>0.14258981000000004</v>
      </c>
      <c r="E35" s="150">
        <v>0.23071980000000003</v>
      </c>
      <c r="F35" s="150">
        <v>0.30434643</v>
      </c>
      <c r="G35" s="151">
        <v>0.26357683000000015</v>
      </c>
      <c r="H35" s="197">
        <v>6.0039216065766636E-3</v>
      </c>
      <c r="I35" s="109">
        <v>-0.13395787162675066</v>
      </c>
      <c r="K35" s="83"/>
    </row>
    <row r="36" spans="1:11" ht="12" x14ac:dyDescent="0.25">
      <c r="B36" s="106" t="s">
        <v>120</v>
      </c>
      <c r="C36" s="150">
        <v>35.174448049999945</v>
      </c>
      <c r="D36" s="150">
        <v>40.885480610000023</v>
      </c>
      <c r="E36" s="150">
        <v>21.365715349999991</v>
      </c>
      <c r="F36" s="150">
        <v>35.672659989999985</v>
      </c>
      <c r="G36" s="151">
        <v>43.57067294000003</v>
      </c>
      <c r="H36" s="197">
        <v>0.99248065422727483</v>
      </c>
      <c r="I36" s="109">
        <v>0.22140241160076291</v>
      </c>
      <c r="K36" s="83"/>
    </row>
    <row r="37" spans="1:11" ht="12" x14ac:dyDescent="0.25">
      <c r="B37" s="106" t="s">
        <v>121</v>
      </c>
      <c r="C37" s="150">
        <v>0</v>
      </c>
      <c r="D37" s="150">
        <v>0</v>
      </c>
      <c r="E37" s="150">
        <v>3.07355687</v>
      </c>
      <c r="F37" s="150">
        <v>0</v>
      </c>
      <c r="G37" s="151">
        <v>0</v>
      </c>
      <c r="H37" s="197">
        <v>0</v>
      </c>
      <c r="I37" s="109" t="s">
        <v>58</v>
      </c>
      <c r="K37" s="83"/>
    </row>
    <row r="38" spans="1:11" ht="12" x14ac:dyDescent="0.25">
      <c r="B38" s="106" t="s">
        <v>122</v>
      </c>
      <c r="C38" s="150">
        <v>0</v>
      </c>
      <c r="D38" s="150">
        <v>1.6302599999999997E-2</v>
      </c>
      <c r="E38" s="150">
        <v>0.26854136000000001</v>
      </c>
      <c r="F38" s="150">
        <v>7.8068940000000003E-2</v>
      </c>
      <c r="G38" s="151">
        <v>3.0781379999999997E-2</v>
      </c>
      <c r="H38" s="197">
        <v>7.0115796013726494E-4</v>
      </c>
      <c r="I38" s="109">
        <v>-0.60571540999531959</v>
      </c>
      <c r="K38" s="83"/>
    </row>
    <row r="39" spans="1:11" ht="12" x14ac:dyDescent="0.25">
      <c r="B39" s="106" t="s">
        <v>123</v>
      </c>
      <c r="C39" s="150">
        <v>9.7427050000000001E-2</v>
      </c>
      <c r="D39" s="150">
        <v>7.130069E-2</v>
      </c>
      <c r="E39" s="150">
        <v>4.7923930000000003E-2</v>
      </c>
      <c r="F39" s="150">
        <v>5.6258469999999998E-2</v>
      </c>
      <c r="G39" s="151">
        <v>3.5746920000000015E-2</v>
      </c>
      <c r="H39" s="197">
        <v>8.1426620601123185E-4</v>
      </c>
      <c r="I39" s="109">
        <v>-0.36459487789127543</v>
      </c>
      <c r="K39" s="83"/>
    </row>
    <row r="40" spans="1:11" ht="12" x14ac:dyDescent="0.25">
      <c r="B40" s="110" t="s">
        <v>412</v>
      </c>
      <c r="C40" s="152">
        <v>35.535669249999948</v>
      </c>
      <c r="D40" s="152">
        <v>41.115673710000024</v>
      </c>
      <c r="E40" s="152">
        <v>24.986457309999992</v>
      </c>
      <c r="F40" s="152">
        <v>36.111333829999992</v>
      </c>
      <c r="G40" s="152">
        <v>43.90077807000003</v>
      </c>
      <c r="H40" s="198">
        <v>1</v>
      </c>
      <c r="I40" s="112">
        <v>0.21570635625563206</v>
      </c>
      <c r="K40" s="83"/>
    </row>
    <row r="41" spans="1:11" ht="10.15" customHeight="1" x14ac:dyDescent="0.25">
      <c r="B41" s="331" t="s">
        <v>125</v>
      </c>
      <c r="C41" s="331"/>
      <c r="D41" s="331"/>
      <c r="E41" s="331"/>
      <c r="F41" s="331"/>
      <c r="G41" s="331"/>
      <c r="H41" s="331"/>
      <c r="I41" s="331"/>
    </row>
    <row r="42" spans="1:11" ht="10.15" customHeight="1" x14ac:dyDescent="0.25">
      <c r="B42" s="320" t="s">
        <v>126</v>
      </c>
      <c r="C42" s="320"/>
      <c r="D42" s="320"/>
      <c r="E42" s="320"/>
      <c r="F42" s="320"/>
      <c r="G42" s="320"/>
      <c r="H42" s="320"/>
      <c r="I42" s="320"/>
    </row>
    <row r="44" spans="1:11" ht="12.75" x14ac:dyDescent="0.25">
      <c r="B44" s="206" t="s">
        <v>170</v>
      </c>
    </row>
    <row r="45" spans="1:11" ht="12" x14ac:dyDescent="0.25">
      <c r="B45" s="358" t="s">
        <v>82</v>
      </c>
      <c r="C45" s="335" t="s">
        <v>128</v>
      </c>
      <c r="D45" s="337">
        <v>2021</v>
      </c>
      <c r="E45" s="338"/>
      <c r="F45" s="338"/>
      <c r="G45" s="339"/>
      <c r="H45" s="337">
        <v>2022</v>
      </c>
      <c r="I45" s="338"/>
      <c r="J45" s="338"/>
      <c r="K45" s="339"/>
    </row>
    <row r="46" spans="1:11" ht="14.25" x14ac:dyDescent="0.25">
      <c r="B46" s="359"/>
      <c r="C46" s="336"/>
      <c r="D46" s="114" t="s">
        <v>60</v>
      </c>
      <c r="E46" s="114" t="s">
        <v>59</v>
      </c>
      <c r="F46" s="114" t="s">
        <v>72</v>
      </c>
      <c r="G46" s="114" t="s">
        <v>71</v>
      </c>
      <c r="H46" s="114" t="s">
        <v>60</v>
      </c>
      <c r="I46" s="114" t="s">
        <v>59</v>
      </c>
      <c r="J46" s="114" t="s">
        <v>72</v>
      </c>
      <c r="K46" s="114" t="s">
        <v>71</v>
      </c>
    </row>
    <row r="47" spans="1:11" ht="12" x14ac:dyDescent="0.25">
      <c r="B47" s="340" t="s">
        <v>131</v>
      </c>
      <c r="C47" s="199" t="s">
        <v>413</v>
      </c>
      <c r="D47" s="116">
        <v>0</v>
      </c>
      <c r="E47" s="116">
        <v>0</v>
      </c>
      <c r="F47" s="116">
        <v>0</v>
      </c>
      <c r="G47" s="116">
        <v>0</v>
      </c>
      <c r="H47" s="117">
        <v>57004</v>
      </c>
      <c r="I47" s="117">
        <v>315</v>
      </c>
      <c r="J47" s="117">
        <v>180</v>
      </c>
      <c r="K47" s="117">
        <v>4080.2959999999998</v>
      </c>
    </row>
    <row r="48" spans="1:11" ht="12" x14ac:dyDescent="0.25">
      <c r="B48" s="340"/>
      <c r="C48" s="199" t="s">
        <v>414</v>
      </c>
      <c r="D48" s="116">
        <v>17093</v>
      </c>
      <c r="E48" s="116">
        <v>283</v>
      </c>
      <c r="F48" s="116">
        <v>51017</v>
      </c>
      <c r="G48" s="116">
        <v>830103</v>
      </c>
      <c r="H48" s="117">
        <v>51588</v>
      </c>
      <c r="I48" s="117">
        <v>1186</v>
      </c>
      <c r="J48" s="117">
        <v>57693</v>
      </c>
      <c r="K48" s="117">
        <v>809641.05500000005</v>
      </c>
    </row>
    <row r="49" spans="2:12" ht="12" x14ac:dyDescent="0.25">
      <c r="B49" s="340"/>
      <c r="C49" s="199" t="s">
        <v>415</v>
      </c>
      <c r="D49" s="116">
        <v>21178</v>
      </c>
      <c r="E49" s="116">
        <v>284</v>
      </c>
      <c r="F49" s="116">
        <v>36121</v>
      </c>
      <c r="G49" s="116">
        <v>489363</v>
      </c>
      <c r="H49" s="117">
        <v>39924</v>
      </c>
      <c r="I49" s="117">
        <v>997</v>
      </c>
      <c r="J49" s="117">
        <v>40753</v>
      </c>
      <c r="K49" s="117">
        <v>613714.11199999996</v>
      </c>
    </row>
    <row r="50" spans="2:12" ht="12" x14ac:dyDescent="0.25">
      <c r="B50" s="340"/>
      <c r="C50" s="199" t="s">
        <v>416</v>
      </c>
      <c r="D50" s="116">
        <v>0</v>
      </c>
      <c r="E50" s="116">
        <v>0</v>
      </c>
      <c r="F50" s="116">
        <v>0</v>
      </c>
      <c r="G50" s="116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2:12" ht="12" x14ac:dyDescent="0.25">
      <c r="B51" s="340"/>
      <c r="C51" s="199" t="s">
        <v>417</v>
      </c>
      <c r="D51" s="116">
        <v>0</v>
      </c>
      <c r="E51" s="116">
        <v>0</v>
      </c>
      <c r="F51" s="116">
        <v>0</v>
      </c>
      <c r="G51" s="116">
        <v>0</v>
      </c>
      <c r="H51" s="117">
        <v>0</v>
      </c>
      <c r="I51" s="117">
        <v>0</v>
      </c>
      <c r="J51" s="117">
        <v>0</v>
      </c>
      <c r="K51" s="117">
        <v>0</v>
      </c>
    </row>
    <row r="52" spans="2:12" ht="12" x14ac:dyDescent="0.25">
      <c r="B52" s="340"/>
      <c r="C52" s="199" t="s">
        <v>418</v>
      </c>
      <c r="D52" s="116">
        <v>0</v>
      </c>
      <c r="E52" s="116">
        <v>0</v>
      </c>
      <c r="F52" s="116">
        <v>0</v>
      </c>
      <c r="G52" s="116">
        <v>0</v>
      </c>
      <c r="H52" s="117">
        <v>2573</v>
      </c>
      <c r="I52" s="117">
        <v>1891</v>
      </c>
      <c r="J52" s="117">
        <v>0</v>
      </c>
      <c r="K52" s="117">
        <v>0</v>
      </c>
    </row>
    <row r="53" spans="2:12" ht="12" x14ac:dyDescent="0.25">
      <c r="B53" s="341" t="s">
        <v>135</v>
      </c>
      <c r="C53" s="341"/>
      <c r="D53" s="118">
        <v>38271</v>
      </c>
      <c r="E53" s="118">
        <v>567</v>
      </c>
      <c r="F53" s="118">
        <v>87138</v>
      </c>
      <c r="G53" s="118">
        <v>1319466</v>
      </c>
      <c r="H53" s="118">
        <v>151089</v>
      </c>
      <c r="I53" s="118">
        <v>4389</v>
      </c>
      <c r="J53" s="118">
        <v>98626</v>
      </c>
      <c r="K53" s="118">
        <v>1427435.463</v>
      </c>
    </row>
    <row r="54" spans="2:12" ht="12" x14ac:dyDescent="0.25">
      <c r="B54" s="340" t="s">
        <v>136</v>
      </c>
      <c r="C54" s="199" t="s">
        <v>413</v>
      </c>
      <c r="D54" s="116">
        <v>0</v>
      </c>
      <c r="E54" s="116">
        <v>0</v>
      </c>
      <c r="F54" s="116">
        <v>0</v>
      </c>
      <c r="G54" s="116">
        <v>0</v>
      </c>
      <c r="H54" s="117">
        <v>57311</v>
      </c>
      <c r="I54" s="117">
        <v>210</v>
      </c>
      <c r="J54" s="117">
        <v>164</v>
      </c>
      <c r="K54" s="117">
        <v>993.77</v>
      </c>
    </row>
    <row r="55" spans="2:12" ht="12" x14ac:dyDescent="0.25">
      <c r="B55" s="340"/>
      <c r="C55" s="199" t="s">
        <v>414</v>
      </c>
      <c r="D55" s="116">
        <v>21235</v>
      </c>
      <c r="E55" s="116">
        <v>285</v>
      </c>
      <c r="F55" s="116">
        <v>50390</v>
      </c>
      <c r="G55" s="116">
        <v>624932.53799999994</v>
      </c>
      <c r="H55" s="117">
        <v>51278</v>
      </c>
      <c r="I55" s="117">
        <v>1186</v>
      </c>
      <c r="J55" s="117">
        <v>56632</v>
      </c>
      <c r="K55" s="117">
        <v>839919.598</v>
      </c>
    </row>
    <row r="56" spans="2:12" ht="12" x14ac:dyDescent="0.25">
      <c r="B56" s="340"/>
      <c r="C56" s="199" t="s">
        <v>415</v>
      </c>
      <c r="D56" s="116">
        <v>16803</v>
      </c>
      <c r="E56" s="116">
        <v>281</v>
      </c>
      <c r="F56" s="116">
        <v>33422</v>
      </c>
      <c r="G56" s="116">
        <v>534645.51100000006</v>
      </c>
      <c r="H56" s="117">
        <v>39412</v>
      </c>
      <c r="I56" s="117">
        <v>1007</v>
      </c>
      <c r="J56" s="117">
        <v>40857</v>
      </c>
      <c r="K56" s="117">
        <v>962043.73499999999</v>
      </c>
    </row>
    <row r="57" spans="2:12" ht="12" x14ac:dyDescent="0.25">
      <c r="B57" s="340"/>
      <c r="C57" s="199" t="s">
        <v>416</v>
      </c>
      <c r="D57" s="116">
        <v>0</v>
      </c>
      <c r="E57" s="116">
        <v>0</v>
      </c>
      <c r="F57" s="116">
        <v>0</v>
      </c>
      <c r="G57" s="116">
        <v>0</v>
      </c>
      <c r="H57" s="117">
        <v>0</v>
      </c>
      <c r="I57" s="117">
        <v>0</v>
      </c>
      <c r="J57" s="117">
        <v>0</v>
      </c>
      <c r="K57" s="117">
        <v>0</v>
      </c>
    </row>
    <row r="58" spans="2:12" ht="12" x14ac:dyDescent="0.25">
      <c r="B58" s="340"/>
      <c r="C58" s="199" t="s">
        <v>417</v>
      </c>
      <c r="D58" s="116">
        <v>0</v>
      </c>
      <c r="E58" s="116">
        <v>0</v>
      </c>
      <c r="F58" s="116">
        <v>0</v>
      </c>
      <c r="G58" s="116">
        <v>0</v>
      </c>
      <c r="H58" s="117">
        <v>0</v>
      </c>
      <c r="I58" s="117">
        <v>0</v>
      </c>
      <c r="J58" s="117">
        <v>0</v>
      </c>
      <c r="K58" s="117">
        <v>0</v>
      </c>
    </row>
    <row r="59" spans="2:12" ht="12" x14ac:dyDescent="0.25">
      <c r="B59" s="340"/>
      <c r="C59" s="199" t="s">
        <v>418</v>
      </c>
      <c r="D59" s="116">
        <v>0</v>
      </c>
      <c r="E59" s="116">
        <v>0</v>
      </c>
      <c r="F59" s="116">
        <v>0</v>
      </c>
      <c r="G59" s="116">
        <v>0</v>
      </c>
      <c r="H59" s="117">
        <v>2962</v>
      </c>
      <c r="I59" s="117">
        <v>1991</v>
      </c>
      <c r="J59" s="117">
        <v>1</v>
      </c>
      <c r="K59" s="117">
        <v>0</v>
      </c>
    </row>
    <row r="60" spans="2:12" ht="12" x14ac:dyDescent="0.25">
      <c r="B60" s="341" t="s">
        <v>137</v>
      </c>
      <c r="C60" s="341"/>
      <c r="D60" s="118">
        <v>38038</v>
      </c>
      <c r="E60" s="118">
        <v>566</v>
      </c>
      <c r="F60" s="118">
        <v>83812</v>
      </c>
      <c r="G60" s="118">
        <v>1159578.0490000001</v>
      </c>
      <c r="H60" s="118">
        <v>150963</v>
      </c>
      <c r="I60" s="118">
        <v>4394</v>
      </c>
      <c r="J60" s="118">
        <v>97654</v>
      </c>
      <c r="K60" s="118">
        <v>1802957.1030000001</v>
      </c>
      <c r="L60" s="279"/>
    </row>
    <row r="61" spans="2:12" ht="12" x14ac:dyDescent="0.25">
      <c r="B61" s="342" t="s">
        <v>419</v>
      </c>
      <c r="C61" s="343"/>
      <c r="D61" s="119">
        <v>76309</v>
      </c>
      <c r="E61" s="119">
        <v>1133</v>
      </c>
      <c r="F61" s="119">
        <v>170950</v>
      </c>
      <c r="G61" s="119">
        <v>2479044.0490000001</v>
      </c>
      <c r="H61" s="119">
        <v>302052</v>
      </c>
      <c r="I61" s="119">
        <v>8783</v>
      </c>
      <c r="J61" s="119">
        <v>196280</v>
      </c>
      <c r="K61" s="119">
        <v>3230392.5660000001</v>
      </c>
    </row>
    <row r="62" spans="2:12" x14ac:dyDescent="0.25">
      <c r="B62" s="344" t="s">
        <v>420</v>
      </c>
      <c r="C62" s="344"/>
      <c r="D62" s="344"/>
      <c r="E62" s="344"/>
      <c r="F62" s="344"/>
      <c r="G62" s="344"/>
      <c r="H62" s="344"/>
      <c r="I62" s="344"/>
      <c r="J62" s="344"/>
      <c r="K62" s="344"/>
    </row>
    <row r="63" spans="2:12" x14ac:dyDescent="0.25">
      <c r="B63" s="332" t="s">
        <v>55</v>
      </c>
      <c r="C63" s="332"/>
      <c r="D63" s="332"/>
      <c r="E63" s="332"/>
      <c r="F63" s="332"/>
      <c r="G63" s="332"/>
      <c r="H63" s="332"/>
      <c r="I63" s="332"/>
      <c r="J63" s="332"/>
      <c r="K63" s="332"/>
    </row>
    <row r="64" spans="2:12" x14ac:dyDescent="0.25">
      <c r="B64" s="332" t="s">
        <v>54</v>
      </c>
      <c r="C64" s="332"/>
      <c r="D64" s="332"/>
      <c r="E64" s="332"/>
      <c r="F64" s="332"/>
      <c r="G64" s="332"/>
      <c r="H64" s="332"/>
      <c r="I64" s="332"/>
      <c r="J64" s="332"/>
      <c r="K64" s="332"/>
    </row>
    <row r="65" spans="2:12" x14ac:dyDescent="0.25">
      <c r="B65" s="347" t="s">
        <v>140</v>
      </c>
      <c r="C65" s="347"/>
      <c r="D65" s="347"/>
      <c r="E65" s="347"/>
      <c r="F65" s="347"/>
      <c r="G65" s="347"/>
      <c r="H65" s="347"/>
      <c r="I65" s="347"/>
      <c r="J65" s="347"/>
      <c r="K65" s="347"/>
    </row>
    <row r="66" spans="2:12" x14ac:dyDescent="0.25">
      <c r="B66" s="164"/>
      <c r="C66" s="164"/>
      <c r="D66" s="164"/>
      <c r="E66" s="164"/>
      <c r="F66" s="164"/>
      <c r="G66" s="164"/>
      <c r="H66" s="164"/>
      <c r="I66" s="164"/>
      <c r="J66" s="164"/>
      <c r="K66" s="164"/>
    </row>
    <row r="67" spans="2:12" ht="12.75" x14ac:dyDescent="0.25">
      <c r="B67" s="221" t="s">
        <v>421</v>
      </c>
      <c r="C67" s="123"/>
      <c r="D67" s="123"/>
      <c r="E67" s="123"/>
      <c r="F67" s="123"/>
      <c r="G67" s="123"/>
      <c r="H67" s="123"/>
      <c r="I67" s="123"/>
      <c r="J67" s="123"/>
      <c r="K67" s="123"/>
    </row>
    <row r="68" spans="2:12" ht="17.25" customHeight="1" x14ac:dyDescent="0.25">
      <c r="B68" s="335" t="s">
        <v>142</v>
      </c>
      <c r="C68" s="337">
        <v>2021</v>
      </c>
      <c r="D68" s="338"/>
      <c r="E68" s="339"/>
      <c r="F68" s="337">
        <v>2022</v>
      </c>
      <c r="G68" s="338"/>
      <c r="H68" s="339"/>
      <c r="I68" s="348" t="s">
        <v>143</v>
      </c>
      <c r="J68" s="348" t="s">
        <v>144</v>
      </c>
      <c r="K68" s="348" t="s">
        <v>145</v>
      </c>
    </row>
    <row r="69" spans="2:12" ht="17.25" customHeight="1" x14ac:dyDescent="0.25">
      <c r="B69" s="336"/>
      <c r="C69" s="124" t="s">
        <v>131</v>
      </c>
      <c r="D69" s="114" t="s">
        <v>136</v>
      </c>
      <c r="E69" s="114" t="s">
        <v>18</v>
      </c>
      <c r="F69" s="124" t="s">
        <v>131</v>
      </c>
      <c r="G69" s="114" t="s">
        <v>136</v>
      </c>
      <c r="H69" s="114" t="s">
        <v>18</v>
      </c>
      <c r="I69" s="349"/>
      <c r="J69" s="349"/>
      <c r="K69" s="349"/>
    </row>
    <row r="70" spans="2:12" ht="12" x14ac:dyDescent="0.25">
      <c r="B70" s="125" t="s">
        <v>146</v>
      </c>
      <c r="C70" s="126">
        <v>17060</v>
      </c>
      <c r="D70" s="126">
        <v>17526</v>
      </c>
      <c r="E70" s="126">
        <v>34586</v>
      </c>
      <c r="F70" s="127">
        <v>13464</v>
      </c>
      <c r="G70" s="117">
        <v>13623</v>
      </c>
      <c r="H70" s="127">
        <v>27087</v>
      </c>
      <c r="I70" s="165">
        <v>-0.2107854630715123</v>
      </c>
      <c r="J70" s="165">
        <v>-0.22269770626497776</v>
      </c>
      <c r="K70" s="165">
        <v>-0.21682183542473835</v>
      </c>
      <c r="L70" s="83"/>
    </row>
    <row r="71" spans="2:12" ht="12" x14ac:dyDescent="0.25">
      <c r="B71" s="125" t="s">
        <v>147</v>
      </c>
      <c r="C71" s="129">
        <v>424917.11945999996</v>
      </c>
      <c r="D71" s="129">
        <v>163593.59112</v>
      </c>
      <c r="E71" s="129">
        <v>588510.71057999996</v>
      </c>
      <c r="F71" s="130">
        <v>408186.1</v>
      </c>
      <c r="G71" s="130">
        <v>137315.79999999999</v>
      </c>
      <c r="H71" s="130">
        <v>545501.89999999991</v>
      </c>
      <c r="I71" s="165">
        <v>-3.9374783207752055E-2</v>
      </c>
      <c r="J71" s="165">
        <v>-0.16062848758375009</v>
      </c>
      <c r="K71" s="165">
        <v>-7.3080760990081581E-2</v>
      </c>
      <c r="L71" s="83"/>
    </row>
    <row r="72" spans="2:12" x14ac:dyDescent="0.25">
      <c r="B72" s="346" t="s">
        <v>362</v>
      </c>
      <c r="C72" s="346"/>
      <c r="D72" s="346"/>
      <c r="E72" s="346"/>
      <c r="F72" s="346"/>
      <c r="G72" s="346"/>
      <c r="H72" s="346"/>
      <c r="I72" s="346"/>
      <c r="J72" s="346"/>
      <c r="K72" s="346"/>
    </row>
  </sheetData>
  <mergeCells count="32">
    <mergeCell ref="B72:K72"/>
    <mergeCell ref="B9:C9"/>
    <mergeCell ref="B14:C14"/>
    <mergeCell ref="B24:C24"/>
    <mergeCell ref="B29:C29"/>
    <mergeCell ref="B63:K63"/>
    <mergeCell ref="B64:K64"/>
    <mergeCell ref="B65:K65"/>
    <mergeCell ref="B68:B69"/>
    <mergeCell ref="C68:E68"/>
    <mergeCell ref="F68:H68"/>
    <mergeCell ref="I68:I69"/>
    <mergeCell ref="J68:J69"/>
    <mergeCell ref="K68:K69"/>
    <mergeCell ref="B47:B52"/>
    <mergeCell ref="B53:C53"/>
    <mergeCell ref="B54:B59"/>
    <mergeCell ref="B60:C60"/>
    <mergeCell ref="B61:C61"/>
    <mergeCell ref="B62:K62"/>
    <mergeCell ref="B41:I41"/>
    <mergeCell ref="B42:I42"/>
    <mergeCell ref="B45:B46"/>
    <mergeCell ref="C45:C46"/>
    <mergeCell ref="D45:G45"/>
    <mergeCell ref="H45:K45"/>
    <mergeCell ref="B31:K31"/>
    <mergeCell ref="B6:B8"/>
    <mergeCell ref="B10:B13"/>
    <mergeCell ref="B16:J16"/>
    <mergeCell ref="B20:B23"/>
    <mergeCell ref="B25:B28"/>
  </mergeCells>
  <pageMargins left="0.7" right="0.7" top="0.31" bottom="0.24" header="0.3" footer="0.3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CCCC"/>
  </sheetPr>
  <dimension ref="B1:T27"/>
  <sheetViews>
    <sheetView zoomScaleNormal="100" workbookViewId="0">
      <selection activeCell="B33" sqref="B33"/>
    </sheetView>
  </sheetViews>
  <sheetFormatPr baseColWidth="10" defaultColWidth="11.42578125" defaultRowHeight="15" x14ac:dyDescent="0.25"/>
  <cols>
    <col min="1" max="1" width="3.28515625" style="1" customWidth="1"/>
    <col min="2" max="2" width="14.28515625" style="1" customWidth="1"/>
    <col min="3" max="3" width="13.140625" style="1" customWidth="1"/>
    <col min="4" max="4" width="8.85546875" style="1" customWidth="1"/>
    <col min="5" max="5" width="9.140625" style="1" customWidth="1"/>
    <col min="6" max="6" width="8.140625" style="1" customWidth="1"/>
    <col min="7" max="7" width="8.85546875" style="1" customWidth="1"/>
    <col min="8" max="8" width="9" style="1" customWidth="1"/>
    <col min="9" max="9" width="7.140625" style="1" customWidth="1"/>
    <col min="10" max="10" width="12.28515625" style="1" customWidth="1"/>
    <col min="11" max="11" width="12.42578125" style="1" customWidth="1"/>
    <col min="12" max="12" width="8.140625" style="1" bestFit="1" customWidth="1"/>
    <col min="13" max="13" width="9.28515625" style="1" customWidth="1"/>
    <col min="14" max="14" width="7.7109375" style="1" customWidth="1"/>
    <col min="15" max="15" width="9.5703125" style="1" customWidth="1"/>
    <col min="16" max="16" width="7.85546875" style="1" customWidth="1"/>
    <col min="17" max="17" width="11" style="1" customWidth="1"/>
    <col min="18" max="18" width="13.28515625" style="1" customWidth="1"/>
    <col min="19" max="16384" width="11.42578125" style="1"/>
  </cols>
  <sheetData>
    <row r="1" spans="2:20" x14ac:dyDescent="0.25">
      <c r="B1" s="32" t="s">
        <v>45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20" x14ac:dyDescent="0.25">
      <c r="B2" s="31" t="s">
        <v>44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2:20" ht="15.7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0" x14ac:dyDescent="0.25">
      <c r="B4" s="285" t="s">
        <v>24</v>
      </c>
      <c r="C4" s="287">
        <v>2021</v>
      </c>
      <c r="D4" s="288"/>
      <c r="E4" s="288"/>
      <c r="F4" s="288"/>
      <c r="G4" s="288"/>
      <c r="H4" s="288"/>
      <c r="I4" s="288"/>
      <c r="J4" s="289"/>
      <c r="K4" s="287">
        <v>2022</v>
      </c>
      <c r="L4" s="288"/>
      <c r="M4" s="288"/>
      <c r="N4" s="288"/>
      <c r="O4" s="288"/>
      <c r="P4" s="288"/>
      <c r="Q4" s="289"/>
      <c r="R4" s="285" t="s">
        <v>43</v>
      </c>
      <c r="S4" s="285" t="s">
        <v>42</v>
      </c>
    </row>
    <row r="5" spans="2:20" ht="29.25" customHeight="1" x14ac:dyDescent="0.25">
      <c r="B5" s="285"/>
      <c r="C5" s="28" t="s">
        <v>40</v>
      </c>
      <c r="D5" s="28" t="s">
        <v>39</v>
      </c>
      <c r="E5" s="28" t="s">
        <v>38</v>
      </c>
      <c r="F5" s="28" t="s">
        <v>37</v>
      </c>
      <c r="G5" s="28" t="s">
        <v>36</v>
      </c>
      <c r="H5" s="28" t="s">
        <v>41</v>
      </c>
      <c r="I5" s="28" t="s">
        <v>35</v>
      </c>
      <c r="J5" s="28" t="s">
        <v>18</v>
      </c>
      <c r="K5" s="28" t="s">
        <v>40</v>
      </c>
      <c r="L5" s="28" t="s">
        <v>39</v>
      </c>
      <c r="M5" s="28" t="s">
        <v>38</v>
      </c>
      <c r="N5" s="28" t="s">
        <v>37</v>
      </c>
      <c r="O5" s="28" t="s">
        <v>36</v>
      </c>
      <c r="P5" s="28" t="s">
        <v>35</v>
      </c>
      <c r="Q5" s="28" t="s">
        <v>18</v>
      </c>
      <c r="R5" s="285"/>
      <c r="S5" s="285"/>
      <c r="T5" s="18"/>
    </row>
    <row r="6" spans="2:20" x14ac:dyDescent="0.25">
      <c r="B6" s="27" t="s">
        <v>17</v>
      </c>
      <c r="C6" s="25">
        <v>17406</v>
      </c>
      <c r="D6" s="25">
        <v>162</v>
      </c>
      <c r="E6" s="25">
        <v>93</v>
      </c>
      <c r="F6" s="25">
        <v>240</v>
      </c>
      <c r="G6" s="25">
        <v>0</v>
      </c>
      <c r="H6" s="25">
        <v>0</v>
      </c>
      <c r="I6" s="25">
        <v>0</v>
      </c>
      <c r="J6" s="25">
        <v>17901</v>
      </c>
      <c r="K6" s="26">
        <v>16116</v>
      </c>
      <c r="L6" s="25">
        <v>121</v>
      </c>
      <c r="M6" s="25">
        <v>136</v>
      </c>
      <c r="N6" s="25">
        <v>69</v>
      </c>
      <c r="O6" s="25">
        <v>0</v>
      </c>
      <c r="P6" s="25">
        <v>0</v>
      </c>
      <c r="Q6" s="25">
        <v>16442</v>
      </c>
      <c r="R6" s="24">
        <v>4.1120741785930252E-3</v>
      </c>
      <c r="S6" s="24">
        <v>-7.4112375043088541E-2</v>
      </c>
      <c r="T6" s="18"/>
    </row>
    <row r="7" spans="2:20" x14ac:dyDescent="0.25">
      <c r="B7" s="27" t="s">
        <v>16</v>
      </c>
      <c r="C7" s="25">
        <v>59378</v>
      </c>
      <c r="D7" s="25">
        <v>34</v>
      </c>
      <c r="E7" s="25">
        <v>4</v>
      </c>
      <c r="F7" s="25">
        <v>40</v>
      </c>
      <c r="G7" s="25">
        <v>0</v>
      </c>
      <c r="H7" s="25">
        <v>0</v>
      </c>
      <c r="I7" s="25">
        <v>0</v>
      </c>
      <c r="J7" s="25">
        <v>59456</v>
      </c>
      <c r="K7" s="26">
        <v>44805</v>
      </c>
      <c r="L7" s="25">
        <v>104</v>
      </c>
      <c r="M7" s="25">
        <v>15</v>
      </c>
      <c r="N7" s="25">
        <v>59</v>
      </c>
      <c r="O7" s="25">
        <v>0</v>
      </c>
      <c r="P7" s="25">
        <v>0</v>
      </c>
      <c r="Q7" s="25">
        <v>44983</v>
      </c>
      <c r="R7" s="24">
        <v>1.1432209206494199E-2</v>
      </c>
      <c r="S7" s="24">
        <v>-0.24542759944760684</v>
      </c>
      <c r="T7" s="18"/>
    </row>
    <row r="8" spans="2:20" x14ac:dyDescent="0.25">
      <c r="B8" s="27" t="s">
        <v>15</v>
      </c>
      <c r="C8" s="25">
        <v>37</v>
      </c>
      <c r="D8" s="25">
        <v>19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56</v>
      </c>
      <c r="K8" s="26">
        <v>21</v>
      </c>
      <c r="L8" s="25">
        <v>11</v>
      </c>
      <c r="M8" s="25">
        <v>0</v>
      </c>
      <c r="N8" s="25">
        <v>0</v>
      </c>
      <c r="O8" s="25">
        <v>0</v>
      </c>
      <c r="P8" s="25">
        <v>0</v>
      </c>
      <c r="Q8" s="25">
        <v>32</v>
      </c>
      <c r="R8" s="24">
        <v>5.3582500465657446E-6</v>
      </c>
      <c r="S8" s="24">
        <v>-0.43243243243243246</v>
      </c>
      <c r="T8" s="18"/>
    </row>
    <row r="9" spans="2:20" x14ac:dyDescent="0.25">
      <c r="B9" s="27" t="s">
        <v>14</v>
      </c>
      <c r="C9" s="25">
        <v>17123</v>
      </c>
      <c r="D9" s="25">
        <v>798</v>
      </c>
      <c r="E9" s="25">
        <v>98</v>
      </c>
      <c r="F9" s="25">
        <v>46</v>
      </c>
      <c r="G9" s="25">
        <v>11</v>
      </c>
      <c r="H9" s="25">
        <v>0</v>
      </c>
      <c r="I9" s="25">
        <v>0</v>
      </c>
      <c r="J9" s="25">
        <v>18076</v>
      </c>
      <c r="K9" s="26">
        <v>17877</v>
      </c>
      <c r="L9" s="25">
        <v>804</v>
      </c>
      <c r="M9" s="25">
        <v>21</v>
      </c>
      <c r="N9" s="25">
        <v>80</v>
      </c>
      <c r="O9" s="25">
        <v>16</v>
      </c>
      <c r="P9" s="25">
        <v>0</v>
      </c>
      <c r="Q9" s="25">
        <v>18798</v>
      </c>
      <c r="R9" s="24">
        <v>4.5614017182121812E-3</v>
      </c>
      <c r="S9" s="24">
        <v>4.4034339776908293E-2</v>
      </c>
      <c r="T9" s="18"/>
    </row>
    <row r="10" spans="2:20" x14ac:dyDescent="0.25">
      <c r="B10" s="27" t="s">
        <v>13</v>
      </c>
      <c r="C10" s="25">
        <v>321</v>
      </c>
      <c r="D10" s="25">
        <v>135</v>
      </c>
      <c r="E10" s="25">
        <v>0</v>
      </c>
      <c r="F10" s="25">
        <v>11</v>
      </c>
      <c r="G10" s="25">
        <v>0</v>
      </c>
      <c r="H10" s="25">
        <v>0</v>
      </c>
      <c r="I10" s="25">
        <v>0</v>
      </c>
      <c r="J10" s="25">
        <v>467</v>
      </c>
      <c r="K10" s="26">
        <v>342</v>
      </c>
      <c r="L10" s="25">
        <v>140</v>
      </c>
      <c r="M10" s="25">
        <v>0</v>
      </c>
      <c r="N10" s="25">
        <v>15</v>
      </c>
      <c r="O10" s="25">
        <v>0</v>
      </c>
      <c r="P10" s="25">
        <v>0</v>
      </c>
      <c r="Q10" s="25">
        <v>497</v>
      </c>
      <c r="R10" s="24">
        <v>8.726292932978498E-5</v>
      </c>
      <c r="S10" s="24">
        <v>6.5420560747663448E-2</v>
      </c>
      <c r="T10" s="18"/>
    </row>
    <row r="11" spans="2:20" x14ac:dyDescent="0.25">
      <c r="B11" s="27" t="s">
        <v>12</v>
      </c>
      <c r="C11" s="25">
        <v>442</v>
      </c>
      <c r="D11" s="25">
        <v>69</v>
      </c>
      <c r="E11" s="25">
        <v>0</v>
      </c>
      <c r="F11" s="25">
        <v>1</v>
      </c>
      <c r="G11" s="25">
        <v>0</v>
      </c>
      <c r="H11" s="25">
        <v>0</v>
      </c>
      <c r="I11" s="25">
        <v>0</v>
      </c>
      <c r="J11" s="25">
        <v>512</v>
      </c>
      <c r="K11" s="26">
        <v>1007</v>
      </c>
      <c r="L11" s="25">
        <v>96</v>
      </c>
      <c r="M11" s="25">
        <v>3</v>
      </c>
      <c r="N11" s="25">
        <v>3</v>
      </c>
      <c r="O11" s="25">
        <v>0</v>
      </c>
      <c r="P11" s="25">
        <v>0</v>
      </c>
      <c r="Q11" s="25">
        <v>1109</v>
      </c>
      <c r="R11" s="24">
        <v>2.5694084747103355E-4</v>
      </c>
      <c r="S11" s="24">
        <v>1.2782805429864252</v>
      </c>
      <c r="T11" s="18"/>
    </row>
    <row r="12" spans="2:20" x14ac:dyDescent="0.25">
      <c r="B12" s="27" t="s">
        <v>11</v>
      </c>
      <c r="C12" s="25">
        <v>134121</v>
      </c>
      <c r="D12" s="25">
        <v>2607</v>
      </c>
      <c r="E12" s="25">
        <v>836</v>
      </c>
      <c r="F12" s="25">
        <v>171</v>
      </c>
      <c r="G12" s="25">
        <v>0</v>
      </c>
      <c r="H12" s="25">
        <v>0</v>
      </c>
      <c r="I12" s="25">
        <v>0</v>
      </c>
      <c r="J12" s="25">
        <v>137735</v>
      </c>
      <c r="K12" s="26">
        <v>133548</v>
      </c>
      <c r="L12" s="25">
        <v>2716</v>
      </c>
      <c r="M12" s="25">
        <v>1038</v>
      </c>
      <c r="N12" s="25">
        <v>207</v>
      </c>
      <c r="O12" s="25">
        <v>0</v>
      </c>
      <c r="P12" s="25">
        <v>0</v>
      </c>
      <c r="Q12" s="25">
        <v>137509</v>
      </c>
      <c r="R12" s="24">
        <v>3.4075408438988666E-2</v>
      </c>
      <c r="S12" s="24">
        <v>-4.2722616145122183E-3</v>
      </c>
      <c r="T12" s="18"/>
    </row>
    <row r="13" spans="2:20" x14ac:dyDescent="0.25">
      <c r="B13" s="27" t="s">
        <v>10</v>
      </c>
      <c r="C13" s="25">
        <v>125530</v>
      </c>
      <c r="D13" s="25">
        <v>2080</v>
      </c>
      <c r="E13" s="25">
        <v>49</v>
      </c>
      <c r="F13" s="25">
        <v>121</v>
      </c>
      <c r="G13" s="25">
        <v>25</v>
      </c>
      <c r="H13" s="25">
        <v>0</v>
      </c>
      <c r="I13" s="25">
        <v>0</v>
      </c>
      <c r="J13" s="25">
        <v>127805</v>
      </c>
      <c r="K13" s="26">
        <v>131700</v>
      </c>
      <c r="L13" s="25">
        <v>2731</v>
      </c>
      <c r="M13" s="25">
        <v>59</v>
      </c>
      <c r="N13" s="25">
        <v>89</v>
      </c>
      <c r="O13" s="25">
        <v>4</v>
      </c>
      <c r="P13" s="25">
        <v>1</v>
      </c>
      <c r="Q13" s="25">
        <v>134584</v>
      </c>
      <c r="R13" s="24">
        <v>3.3603882434890882E-2</v>
      </c>
      <c r="S13" s="24">
        <v>4.9151597227754307E-2</v>
      </c>
      <c r="T13" s="18"/>
    </row>
    <row r="14" spans="2:20" x14ac:dyDescent="0.25">
      <c r="B14" s="27" t="s">
        <v>9</v>
      </c>
      <c r="C14" s="25">
        <v>442387</v>
      </c>
      <c r="D14" s="25">
        <v>5400</v>
      </c>
      <c r="E14" s="25">
        <v>365</v>
      </c>
      <c r="F14" s="25">
        <v>263</v>
      </c>
      <c r="G14" s="25">
        <v>249</v>
      </c>
      <c r="H14" s="25">
        <v>1</v>
      </c>
      <c r="I14" s="25">
        <v>1</v>
      </c>
      <c r="J14" s="25">
        <v>448666</v>
      </c>
      <c r="K14" s="26">
        <v>384080</v>
      </c>
      <c r="L14" s="25">
        <v>6044</v>
      </c>
      <c r="M14" s="25">
        <v>230</v>
      </c>
      <c r="N14" s="25">
        <v>321</v>
      </c>
      <c r="O14" s="25">
        <v>5</v>
      </c>
      <c r="P14" s="25">
        <v>0</v>
      </c>
      <c r="Q14" s="25">
        <v>390680</v>
      </c>
      <c r="R14" s="24">
        <v>9.799984180404625E-2</v>
      </c>
      <c r="S14" s="24">
        <v>-0.13180088926663758</v>
      </c>
      <c r="T14" s="18"/>
    </row>
    <row r="15" spans="2:20" x14ac:dyDescent="0.25">
      <c r="B15" s="27" t="s">
        <v>8</v>
      </c>
      <c r="C15" s="25">
        <v>4431826</v>
      </c>
      <c r="D15" s="25">
        <v>917</v>
      </c>
      <c r="E15" s="25">
        <v>1677</v>
      </c>
      <c r="F15" s="25">
        <v>481</v>
      </c>
      <c r="G15" s="25">
        <v>6</v>
      </c>
      <c r="H15" s="25">
        <v>0</v>
      </c>
      <c r="I15" s="25">
        <v>0</v>
      </c>
      <c r="J15" s="25">
        <v>4434907</v>
      </c>
      <c r="K15" s="26">
        <v>3153591</v>
      </c>
      <c r="L15" s="25">
        <v>848</v>
      </c>
      <c r="M15" s="25">
        <v>1846</v>
      </c>
      <c r="N15" s="25">
        <v>859</v>
      </c>
      <c r="O15" s="25">
        <v>0</v>
      </c>
      <c r="P15" s="25">
        <v>2</v>
      </c>
      <c r="Q15" s="25">
        <v>3157146</v>
      </c>
      <c r="R15" s="24">
        <v>0.80465376774282438</v>
      </c>
      <c r="S15" s="24">
        <v>-0.28842174760471195</v>
      </c>
      <c r="T15" s="18"/>
    </row>
    <row r="16" spans="2:20" x14ac:dyDescent="0.25">
      <c r="B16" s="27" t="s">
        <v>7</v>
      </c>
      <c r="C16" s="25">
        <v>32838</v>
      </c>
      <c r="D16" s="25">
        <v>897</v>
      </c>
      <c r="E16" s="25">
        <v>172</v>
      </c>
      <c r="F16" s="25">
        <v>255</v>
      </c>
      <c r="G16" s="25">
        <v>16</v>
      </c>
      <c r="H16" s="25">
        <v>0</v>
      </c>
      <c r="I16" s="25">
        <v>0</v>
      </c>
      <c r="J16" s="25">
        <v>34178</v>
      </c>
      <c r="K16" s="26">
        <v>33895</v>
      </c>
      <c r="L16" s="25">
        <v>1311</v>
      </c>
      <c r="M16" s="25">
        <v>148</v>
      </c>
      <c r="N16" s="25">
        <v>346</v>
      </c>
      <c r="O16" s="25">
        <v>1</v>
      </c>
      <c r="P16" s="25">
        <v>0</v>
      </c>
      <c r="Q16" s="25">
        <v>35701</v>
      </c>
      <c r="R16" s="24">
        <v>8.6484707299212329E-3</v>
      </c>
      <c r="S16" s="24">
        <v>3.2188318411596306E-2</v>
      </c>
      <c r="T16" s="18"/>
    </row>
    <row r="17" spans="2:20" x14ac:dyDescent="0.25">
      <c r="B17" s="27" t="s">
        <v>6</v>
      </c>
      <c r="C17" s="25">
        <v>497</v>
      </c>
      <c r="D17" s="25">
        <v>0</v>
      </c>
      <c r="E17" s="25">
        <v>3</v>
      </c>
      <c r="F17" s="25">
        <v>1</v>
      </c>
      <c r="G17" s="25">
        <v>0</v>
      </c>
      <c r="H17" s="25">
        <v>0</v>
      </c>
      <c r="I17" s="25">
        <v>0</v>
      </c>
      <c r="J17" s="25">
        <v>501</v>
      </c>
      <c r="K17" s="26">
        <v>701</v>
      </c>
      <c r="L17" s="25">
        <v>1</v>
      </c>
      <c r="M17" s="25">
        <v>12</v>
      </c>
      <c r="N17" s="25">
        <v>3</v>
      </c>
      <c r="O17" s="25">
        <v>0</v>
      </c>
      <c r="P17" s="25">
        <v>0</v>
      </c>
      <c r="Q17" s="25">
        <v>717</v>
      </c>
      <c r="R17" s="24">
        <v>1.78863489649647E-4</v>
      </c>
      <c r="S17" s="24">
        <v>0.41046277665995978</v>
      </c>
      <c r="T17" s="18"/>
    </row>
    <row r="18" spans="2:20" x14ac:dyDescent="0.25">
      <c r="B18" s="27" t="s">
        <v>5</v>
      </c>
      <c r="C18" s="25">
        <v>645</v>
      </c>
      <c r="D18" s="25">
        <v>89</v>
      </c>
      <c r="E18" s="25">
        <v>0</v>
      </c>
      <c r="F18" s="25">
        <v>8</v>
      </c>
      <c r="G18" s="25">
        <v>0</v>
      </c>
      <c r="H18" s="25">
        <v>0</v>
      </c>
      <c r="I18" s="25">
        <v>0</v>
      </c>
      <c r="J18" s="25">
        <v>742</v>
      </c>
      <c r="K18" s="26">
        <v>530</v>
      </c>
      <c r="L18" s="25">
        <v>77</v>
      </c>
      <c r="M18" s="25">
        <v>2</v>
      </c>
      <c r="N18" s="25">
        <v>11</v>
      </c>
      <c r="O18" s="25">
        <v>0</v>
      </c>
      <c r="P18" s="25">
        <v>0</v>
      </c>
      <c r="Q18" s="25">
        <v>620</v>
      </c>
      <c r="R18" s="24">
        <v>1.352320249847545E-4</v>
      </c>
      <c r="S18" s="24">
        <v>-0.17829457364341084</v>
      </c>
      <c r="T18" s="18"/>
    </row>
    <row r="19" spans="2:20" x14ac:dyDescent="0.25">
      <c r="B19" s="27" t="s">
        <v>4</v>
      </c>
      <c r="C19" s="25">
        <v>102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102</v>
      </c>
      <c r="K19" s="26">
        <v>122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122</v>
      </c>
      <c r="R19" s="24">
        <v>3.1128881222905754E-5</v>
      </c>
      <c r="S19" s="24">
        <v>0.19607843137254899</v>
      </c>
      <c r="T19" s="18"/>
    </row>
    <row r="20" spans="2:20" x14ac:dyDescent="0.25">
      <c r="B20" s="27" t="s">
        <v>3</v>
      </c>
      <c r="C20" s="25">
        <v>17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17</v>
      </c>
      <c r="K20" s="26">
        <v>26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26</v>
      </c>
      <c r="R20" s="24">
        <v>6.6340238671766358E-6</v>
      </c>
      <c r="S20" s="24">
        <v>0.52941176470588225</v>
      </c>
      <c r="T20" s="18"/>
    </row>
    <row r="21" spans="2:20" x14ac:dyDescent="0.25">
      <c r="B21" s="27" t="s">
        <v>2</v>
      </c>
      <c r="C21" s="25">
        <v>701</v>
      </c>
      <c r="D21" s="25">
        <v>24</v>
      </c>
      <c r="E21" s="25">
        <v>7</v>
      </c>
      <c r="F21" s="25">
        <v>23</v>
      </c>
      <c r="G21" s="25">
        <v>0</v>
      </c>
      <c r="H21" s="25">
        <v>0</v>
      </c>
      <c r="I21" s="25">
        <v>0</v>
      </c>
      <c r="J21" s="25">
        <v>755</v>
      </c>
      <c r="K21" s="26">
        <v>829</v>
      </c>
      <c r="L21" s="25">
        <v>27</v>
      </c>
      <c r="M21" s="25">
        <v>17</v>
      </c>
      <c r="N21" s="25">
        <v>42</v>
      </c>
      <c r="O21" s="25">
        <v>0</v>
      </c>
      <c r="P21" s="25">
        <v>0</v>
      </c>
      <c r="Q21" s="25">
        <v>915</v>
      </c>
      <c r="R21" s="24">
        <v>2.1152329945728582E-4</v>
      </c>
      <c r="S21" s="24">
        <v>0.1825962910128387</v>
      </c>
    </row>
    <row r="22" spans="2:20" x14ac:dyDescent="0.25">
      <c r="B22" s="23" t="s">
        <v>1</v>
      </c>
      <c r="C22" s="22">
        <v>5263371</v>
      </c>
      <c r="D22" s="22">
        <v>13231</v>
      </c>
      <c r="E22" s="22">
        <v>3304</v>
      </c>
      <c r="F22" s="22">
        <v>1661</v>
      </c>
      <c r="G22" s="22">
        <v>307</v>
      </c>
      <c r="H22" s="22">
        <v>1</v>
      </c>
      <c r="I22" s="22">
        <v>1</v>
      </c>
      <c r="J22" s="22">
        <v>5281876</v>
      </c>
      <c r="K22" s="22">
        <v>3919190</v>
      </c>
      <c r="L22" s="22">
        <v>15031</v>
      </c>
      <c r="M22" s="22">
        <v>3527</v>
      </c>
      <c r="N22" s="22">
        <v>2104</v>
      </c>
      <c r="O22" s="22">
        <v>26</v>
      </c>
      <c r="P22" s="22">
        <v>3</v>
      </c>
      <c r="Q22" s="22">
        <v>3939881</v>
      </c>
      <c r="R22" s="21">
        <v>1</v>
      </c>
      <c r="S22" s="21">
        <v>-0.25538404949983573</v>
      </c>
    </row>
    <row r="23" spans="2:20" x14ac:dyDescent="0.25">
      <c r="B23" s="286" t="s">
        <v>34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</row>
    <row r="24" spans="2:20" x14ac:dyDescent="0.25">
      <c r="B24" s="284" t="s">
        <v>33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</row>
    <row r="25" spans="2:20" x14ac:dyDescent="0.25">
      <c r="B25" s="284" t="s">
        <v>32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spans="2:20" x14ac:dyDescent="0.25">
      <c r="B26" s="284" t="s">
        <v>31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</row>
    <row r="27" spans="2:20" x14ac:dyDescent="0.25">
      <c r="B27" s="284" t="s">
        <v>30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</sheetData>
  <mergeCells count="10">
    <mergeCell ref="B27:Q27"/>
    <mergeCell ref="R4:R5"/>
    <mergeCell ref="S4:S5"/>
    <mergeCell ref="B23:Q23"/>
    <mergeCell ref="B24:Q24"/>
    <mergeCell ref="B25:Q25"/>
    <mergeCell ref="B26:Q26"/>
    <mergeCell ref="B4:B5"/>
    <mergeCell ref="C4:J4"/>
    <mergeCell ref="K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CC"/>
  </sheetPr>
  <dimension ref="A1:V28"/>
  <sheetViews>
    <sheetView zoomScaleNormal="100" workbookViewId="0">
      <selection activeCell="B32" sqref="B32"/>
    </sheetView>
  </sheetViews>
  <sheetFormatPr baseColWidth="10" defaultColWidth="11.42578125" defaultRowHeight="15" x14ac:dyDescent="0.25"/>
  <cols>
    <col min="1" max="1" width="2.7109375" style="1" customWidth="1"/>
    <col min="2" max="2" width="14.140625" style="1" bestFit="1" customWidth="1"/>
    <col min="3" max="3" width="13.140625" style="1" customWidth="1"/>
    <col min="4" max="4" width="9.85546875" style="1" customWidth="1"/>
    <col min="5" max="5" width="10.140625" style="1" customWidth="1"/>
    <col min="6" max="6" width="9.28515625" style="1" customWidth="1"/>
    <col min="7" max="7" width="8.7109375" style="1" customWidth="1"/>
    <col min="8" max="8" width="9" style="1" customWidth="1"/>
    <col min="9" max="9" width="7" style="1" customWidth="1"/>
    <col min="10" max="10" width="9.28515625" style="1" customWidth="1"/>
    <col min="11" max="11" width="11.85546875" style="1" customWidth="1"/>
    <col min="12" max="12" width="9.85546875" style="1" customWidth="1"/>
    <col min="13" max="15" width="9.140625" style="1" customWidth="1"/>
    <col min="16" max="16" width="7.7109375" style="1" customWidth="1"/>
    <col min="17" max="17" width="9.28515625" style="1" customWidth="1"/>
    <col min="18" max="18" width="12.42578125" style="1" customWidth="1"/>
    <col min="19" max="19" width="12.5703125" style="1" customWidth="1"/>
    <col min="20" max="16384" width="11.42578125" style="1"/>
  </cols>
  <sheetData>
    <row r="1" spans="1:22" ht="15" customHeight="1" x14ac:dyDescent="0.25">
      <c r="A1" s="38"/>
      <c r="B1" s="32" t="s">
        <v>45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6"/>
    </row>
    <row r="2" spans="1:22" x14ac:dyDescent="0.25">
      <c r="B2" s="35" t="s">
        <v>52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2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customHeight="1" x14ac:dyDescent="0.25">
      <c r="B4" s="285" t="s">
        <v>24</v>
      </c>
      <c r="C4" s="287">
        <v>2021</v>
      </c>
      <c r="D4" s="288"/>
      <c r="E4" s="288"/>
      <c r="F4" s="288"/>
      <c r="G4" s="288"/>
      <c r="H4" s="288"/>
      <c r="I4" s="288"/>
      <c r="J4" s="289"/>
      <c r="K4" s="287">
        <v>2022</v>
      </c>
      <c r="L4" s="288"/>
      <c r="M4" s="288"/>
      <c r="N4" s="288"/>
      <c r="O4" s="288"/>
      <c r="P4" s="288"/>
      <c r="Q4" s="289"/>
      <c r="R4" s="285" t="s">
        <v>43</v>
      </c>
      <c r="S4" s="285" t="s">
        <v>42</v>
      </c>
    </row>
    <row r="5" spans="1:22" ht="26.25" customHeight="1" x14ac:dyDescent="0.25">
      <c r="B5" s="285"/>
      <c r="C5" s="28" t="s">
        <v>40</v>
      </c>
      <c r="D5" s="28" t="s">
        <v>39</v>
      </c>
      <c r="E5" s="28" t="s">
        <v>38</v>
      </c>
      <c r="F5" s="28" t="s">
        <v>53</v>
      </c>
      <c r="G5" s="28" t="s">
        <v>36</v>
      </c>
      <c r="H5" s="28" t="s">
        <v>41</v>
      </c>
      <c r="I5" s="28" t="s">
        <v>35</v>
      </c>
      <c r="J5" s="28" t="s">
        <v>18</v>
      </c>
      <c r="K5" s="28" t="s">
        <v>40</v>
      </c>
      <c r="L5" s="28" t="s">
        <v>39</v>
      </c>
      <c r="M5" s="28" t="s">
        <v>38</v>
      </c>
      <c r="N5" s="28" t="s">
        <v>37</v>
      </c>
      <c r="O5" s="28" t="s">
        <v>36</v>
      </c>
      <c r="P5" s="28" t="s">
        <v>35</v>
      </c>
      <c r="Q5" s="28" t="s">
        <v>18</v>
      </c>
      <c r="R5" s="285"/>
      <c r="S5" s="285"/>
    </row>
    <row r="6" spans="1:22" x14ac:dyDescent="0.25">
      <c r="B6" s="27" t="s">
        <v>17</v>
      </c>
      <c r="C6" s="39">
        <v>730.27643120000027</v>
      </c>
      <c r="D6" s="39">
        <v>76.190895680000011</v>
      </c>
      <c r="E6" s="39">
        <v>5.5289679500000011</v>
      </c>
      <c r="F6" s="39">
        <v>16.332547999999999</v>
      </c>
      <c r="G6" s="39">
        <v>0</v>
      </c>
      <c r="H6" s="39">
        <v>0</v>
      </c>
      <c r="I6" s="39">
        <v>0</v>
      </c>
      <c r="J6" s="39">
        <v>828.32884283000044</v>
      </c>
      <c r="K6" s="40">
        <v>804.42945938000378</v>
      </c>
      <c r="L6" s="39">
        <v>60.914387209999994</v>
      </c>
      <c r="M6" s="39">
        <v>10.292651660000001</v>
      </c>
      <c r="N6" s="39">
        <v>6.430713820000002</v>
      </c>
      <c r="O6" s="39">
        <v>0</v>
      </c>
      <c r="P6" s="39">
        <v>0</v>
      </c>
      <c r="Q6" s="39">
        <v>882.06721207000396</v>
      </c>
      <c r="R6" s="24">
        <v>8.1449027374522042E-3</v>
      </c>
      <c r="S6" s="24">
        <v>0.10154103981988616</v>
      </c>
      <c r="U6" s="33"/>
      <c r="V6" s="33"/>
    </row>
    <row r="7" spans="1:22" x14ac:dyDescent="0.25">
      <c r="B7" s="27" t="s">
        <v>16</v>
      </c>
      <c r="C7" s="39">
        <v>666.52365192000093</v>
      </c>
      <c r="D7" s="39">
        <v>35.08876369</v>
      </c>
      <c r="E7" s="39">
        <v>0.65560306000000002</v>
      </c>
      <c r="F7" s="39">
        <v>21.059280809999997</v>
      </c>
      <c r="G7" s="39">
        <v>0</v>
      </c>
      <c r="H7" s="39">
        <v>0</v>
      </c>
      <c r="I7" s="39">
        <v>0</v>
      </c>
      <c r="J7" s="39">
        <v>723.32729948000076</v>
      </c>
      <c r="K7" s="40">
        <v>834.42397905000291</v>
      </c>
      <c r="L7" s="39">
        <v>88.937634310000007</v>
      </c>
      <c r="M7" s="39">
        <v>10.754599799999999</v>
      </c>
      <c r="N7" s="39">
        <v>2.3019752800000002</v>
      </c>
      <c r="O7" s="39">
        <v>0</v>
      </c>
      <c r="P7" s="39">
        <v>0</v>
      </c>
      <c r="Q7" s="39">
        <v>936.41818844000284</v>
      </c>
      <c r="R7" s="24">
        <v>8.4485992797904592E-3</v>
      </c>
      <c r="S7" s="24">
        <v>0.25190452978877054</v>
      </c>
      <c r="U7" s="33"/>
      <c r="V7" s="33"/>
    </row>
    <row r="8" spans="1:22" x14ac:dyDescent="0.25">
      <c r="B8" s="27" t="s">
        <v>15</v>
      </c>
      <c r="C8" s="39">
        <v>129.84221874000002</v>
      </c>
      <c r="D8" s="39">
        <v>32.45279043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162.29500916999999</v>
      </c>
      <c r="K8" s="40">
        <v>153.18628519000001</v>
      </c>
      <c r="L8" s="39">
        <v>44.491573559999992</v>
      </c>
      <c r="M8" s="39">
        <v>0</v>
      </c>
      <c r="N8" s="39">
        <v>0</v>
      </c>
      <c r="O8" s="39">
        <v>0</v>
      </c>
      <c r="P8" s="39">
        <v>0</v>
      </c>
      <c r="Q8" s="39">
        <v>197.67785874999998</v>
      </c>
      <c r="R8" s="24">
        <v>1.5510215085183386E-3</v>
      </c>
      <c r="S8" s="24">
        <v>0.1797879509186826</v>
      </c>
      <c r="U8" s="33"/>
      <c r="V8" s="33"/>
    </row>
    <row r="9" spans="1:22" x14ac:dyDescent="0.25">
      <c r="B9" s="27" t="s">
        <v>14</v>
      </c>
      <c r="C9" s="39">
        <v>6533.5997230800112</v>
      </c>
      <c r="D9" s="39">
        <v>1298.3313557900015</v>
      </c>
      <c r="E9" s="39">
        <v>4.5387828999999993</v>
      </c>
      <c r="F9" s="39">
        <v>26.925472610000003</v>
      </c>
      <c r="G9" s="39">
        <v>8.4481188000000014</v>
      </c>
      <c r="H9" s="39">
        <v>0</v>
      </c>
      <c r="I9" s="39">
        <v>0</v>
      </c>
      <c r="J9" s="39">
        <v>7871.8434531800058</v>
      </c>
      <c r="K9" s="40">
        <v>9261.3801045399887</v>
      </c>
      <c r="L9" s="39">
        <v>2000.4781873400007</v>
      </c>
      <c r="M9" s="39">
        <v>10.793976700000002</v>
      </c>
      <c r="N9" s="39">
        <v>43.549721569999981</v>
      </c>
      <c r="O9" s="39">
        <v>7.1637994699999998</v>
      </c>
      <c r="P9" s="39">
        <v>0</v>
      </c>
      <c r="Q9" s="39">
        <v>11323.36578961998</v>
      </c>
      <c r="R9" s="24">
        <v>9.3772100569503608E-2</v>
      </c>
      <c r="S9" s="24">
        <v>0.41750038218963192</v>
      </c>
      <c r="U9" s="33"/>
      <c r="V9" s="33"/>
    </row>
    <row r="10" spans="1:22" x14ac:dyDescent="0.25">
      <c r="B10" s="27" t="s">
        <v>13</v>
      </c>
      <c r="C10" s="39">
        <v>579.98202647999994</v>
      </c>
      <c r="D10" s="39">
        <v>275.13696968000005</v>
      </c>
      <c r="E10" s="39">
        <v>0</v>
      </c>
      <c r="F10" s="39">
        <v>4.2799721900000005</v>
      </c>
      <c r="G10" s="39">
        <v>0</v>
      </c>
      <c r="H10" s="39">
        <v>0</v>
      </c>
      <c r="I10" s="39">
        <v>0</v>
      </c>
      <c r="J10" s="39">
        <v>859.3989683499999</v>
      </c>
      <c r="K10" s="40">
        <v>1153.94348885</v>
      </c>
      <c r="L10" s="39">
        <v>527.39097924000009</v>
      </c>
      <c r="M10" s="39">
        <v>0</v>
      </c>
      <c r="N10" s="39">
        <v>3.7373616699999999</v>
      </c>
      <c r="O10" s="39">
        <v>0</v>
      </c>
      <c r="P10" s="39">
        <v>0</v>
      </c>
      <c r="Q10" s="39">
        <v>1685.0718297599999</v>
      </c>
      <c r="R10" s="24">
        <v>1.1683755948524556E-2</v>
      </c>
      <c r="S10" s="24">
        <v>0.98961939536895716</v>
      </c>
      <c r="U10" s="33"/>
      <c r="V10" s="33"/>
    </row>
    <row r="11" spans="1:22" x14ac:dyDescent="0.25">
      <c r="B11" s="27" t="s">
        <v>12</v>
      </c>
      <c r="C11" s="39">
        <v>236.65533064999994</v>
      </c>
      <c r="D11" s="39">
        <v>68.238971140000004</v>
      </c>
      <c r="E11" s="39">
        <v>0</v>
      </c>
      <c r="F11" s="39">
        <v>0.33894215999999999</v>
      </c>
      <c r="G11" s="39">
        <v>0</v>
      </c>
      <c r="H11" s="39">
        <v>0</v>
      </c>
      <c r="I11" s="39">
        <v>0</v>
      </c>
      <c r="J11" s="39">
        <v>305.23324394999997</v>
      </c>
      <c r="K11" s="40">
        <v>590.08131019999996</v>
      </c>
      <c r="L11" s="39">
        <v>78.52274706</v>
      </c>
      <c r="M11" s="39">
        <v>5.8586829999999999E-2</v>
      </c>
      <c r="N11" s="39">
        <v>3.3579901000000003</v>
      </c>
      <c r="O11" s="39">
        <v>0</v>
      </c>
      <c r="P11" s="39">
        <v>0</v>
      </c>
      <c r="Q11" s="39">
        <v>672.02063419000012</v>
      </c>
      <c r="R11" s="24">
        <v>5.9746132152738414E-3</v>
      </c>
      <c r="S11" s="24">
        <v>1.4934207422215109</v>
      </c>
      <c r="U11" s="33"/>
      <c r="V11" s="33"/>
    </row>
    <row r="12" spans="1:22" x14ac:dyDescent="0.25">
      <c r="B12" s="27" t="s">
        <v>11</v>
      </c>
      <c r="C12" s="39">
        <v>7353.3608303000055</v>
      </c>
      <c r="D12" s="39">
        <v>268.36440347000013</v>
      </c>
      <c r="E12" s="39">
        <v>14.229514729999993</v>
      </c>
      <c r="F12" s="39">
        <v>9.0988791400000011</v>
      </c>
      <c r="G12" s="39">
        <v>0</v>
      </c>
      <c r="H12" s="39">
        <v>0</v>
      </c>
      <c r="I12" s="39">
        <v>0</v>
      </c>
      <c r="J12" s="39">
        <v>7645.0536276400162</v>
      </c>
      <c r="K12" s="40">
        <v>8357.5663827899807</v>
      </c>
      <c r="L12" s="39">
        <v>289.18150036000003</v>
      </c>
      <c r="M12" s="39">
        <v>16.567070789999999</v>
      </c>
      <c r="N12" s="39">
        <v>22.028125319999997</v>
      </c>
      <c r="O12" s="39">
        <v>0</v>
      </c>
      <c r="P12" s="39">
        <v>0</v>
      </c>
      <c r="Q12" s="39">
        <v>8685.3430792599811</v>
      </c>
      <c r="R12" s="24">
        <v>8.4620925447073114E-2</v>
      </c>
      <c r="S12" s="24">
        <v>0.13656416102309032</v>
      </c>
      <c r="U12" s="33"/>
      <c r="V12" s="33"/>
    </row>
    <row r="13" spans="1:22" x14ac:dyDescent="0.25">
      <c r="B13" s="27" t="s">
        <v>10</v>
      </c>
      <c r="C13" s="39">
        <v>14308.84338006002</v>
      </c>
      <c r="D13" s="39">
        <v>2495.2819083100053</v>
      </c>
      <c r="E13" s="39">
        <v>6.8302088300000001</v>
      </c>
      <c r="F13" s="39">
        <v>30.391676059999977</v>
      </c>
      <c r="G13" s="39">
        <v>1.4904280300000001</v>
      </c>
      <c r="H13" s="39">
        <v>0</v>
      </c>
      <c r="I13" s="39">
        <v>0</v>
      </c>
      <c r="J13" s="39">
        <v>16842.837601290048</v>
      </c>
      <c r="K13" s="40">
        <v>18042.117931699966</v>
      </c>
      <c r="L13" s="39">
        <v>3635.9807161299968</v>
      </c>
      <c r="M13" s="39">
        <v>21.452573300000005</v>
      </c>
      <c r="N13" s="39">
        <v>38.44495483</v>
      </c>
      <c r="O13" s="39">
        <v>1.09891641</v>
      </c>
      <c r="P13" s="39">
        <v>1.069063E-2</v>
      </c>
      <c r="Q13" s="39">
        <v>21739.105782999995</v>
      </c>
      <c r="R13" s="24">
        <v>0.18267766554024265</v>
      </c>
      <c r="S13" s="24">
        <v>0.26090680095376695</v>
      </c>
      <c r="U13" s="33"/>
      <c r="V13" s="33"/>
    </row>
    <row r="14" spans="1:22" x14ac:dyDescent="0.25">
      <c r="B14" s="27" t="s">
        <v>9</v>
      </c>
      <c r="C14" s="39">
        <v>32507.179658569676</v>
      </c>
      <c r="D14" s="39">
        <v>920.12497826000026</v>
      </c>
      <c r="E14" s="39">
        <v>19.151575559999994</v>
      </c>
      <c r="F14" s="39">
        <v>85.826900199999997</v>
      </c>
      <c r="G14" s="39">
        <v>14.131921210000005</v>
      </c>
      <c r="H14" s="39">
        <v>0.19475528</v>
      </c>
      <c r="I14" s="39">
        <v>3.1436199999999997E-3</v>
      </c>
      <c r="J14" s="39">
        <v>33546.612932699667</v>
      </c>
      <c r="K14" s="40">
        <v>31990.329364949797</v>
      </c>
      <c r="L14" s="39">
        <v>1082.7531077899987</v>
      </c>
      <c r="M14" s="39">
        <v>26.125139419999993</v>
      </c>
      <c r="N14" s="39">
        <v>70.96223685999999</v>
      </c>
      <c r="O14" s="39">
        <v>0.91262726999999988</v>
      </c>
      <c r="P14" s="39">
        <v>0</v>
      </c>
      <c r="Q14" s="39">
        <v>33171.082476289776</v>
      </c>
      <c r="R14" s="24">
        <v>0.32390425061931055</v>
      </c>
      <c r="S14" s="24">
        <v>-1.5899573541859779E-2</v>
      </c>
      <c r="U14" s="33"/>
      <c r="V14" s="33"/>
    </row>
    <row r="15" spans="1:22" x14ac:dyDescent="0.25">
      <c r="B15" s="27" t="s">
        <v>8</v>
      </c>
      <c r="C15" s="39">
        <v>13412.617035229845</v>
      </c>
      <c r="D15" s="39">
        <v>138.47459227000002</v>
      </c>
      <c r="E15" s="39">
        <v>59.289690079999993</v>
      </c>
      <c r="F15" s="39">
        <v>98.626479639999971</v>
      </c>
      <c r="G15" s="39">
        <v>0.10070792999999997</v>
      </c>
      <c r="H15" s="39">
        <v>0</v>
      </c>
      <c r="I15" s="39">
        <v>0</v>
      </c>
      <c r="J15" s="39">
        <v>13709.108505149803</v>
      </c>
      <c r="K15" s="40">
        <v>12066.033887010033</v>
      </c>
      <c r="L15" s="39">
        <v>194.88242244999984</v>
      </c>
      <c r="M15" s="39">
        <v>64.782220820000049</v>
      </c>
      <c r="N15" s="39">
        <v>191.85797165000017</v>
      </c>
      <c r="O15" s="39">
        <v>0</v>
      </c>
      <c r="P15" s="39">
        <v>2.253616E-2</v>
      </c>
      <c r="Q15" s="39">
        <v>12517.579038090047</v>
      </c>
      <c r="R15" s="24">
        <v>0.12216940999679902</v>
      </c>
      <c r="S15" s="24">
        <v>-0.10039674917153374</v>
      </c>
      <c r="U15" s="33"/>
      <c r="V15" s="33"/>
    </row>
    <row r="16" spans="1:22" x14ac:dyDescent="0.25">
      <c r="B16" s="27" t="s">
        <v>7</v>
      </c>
      <c r="C16" s="39">
        <v>10043.853252079962</v>
      </c>
      <c r="D16" s="39">
        <v>1258.1122919200009</v>
      </c>
      <c r="E16" s="39">
        <v>20.986005750000007</v>
      </c>
      <c r="F16" s="39">
        <v>64.27370956</v>
      </c>
      <c r="G16" s="39">
        <v>0.66541814999999993</v>
      </c>
      <c r="H16" s="39">
        <v>0</v>
      </c>
      <c r="I16" s="39">
        <v>0</v>
      </c>
      <c r="J16" s="39">
        <v>11387.890677459953</v>
      </c>
      <c r="K16" s="40">
        <v>14170.339273829995</v>
      </c>
      <c r="L16" s="39">
        <v>1567.7022338700015</v>
      </c>
      <c r="M16" s="39">
        <v>12.726380189999997</v>
      </c>
      <c r="N16" s="39">
        <v>72.701677710000027</v>
      </c>
      <c r="O16" s="39">
        <v>5.571665E-2</v>
      </c>
      <c r="P16" s="39">
        <v>0</v>
      </c>
      <c r="Q16" s="39">
        <v>15823.525282249997</v>
      </c>
      <c r="R16" s="24">
        <v>0.14347564450337108</v>
      </c>
      <c r="S16" s="24">
        <v>0.41084690488637787</v>
      </c>
      <c r="U16" s="33"/>
      <c r="V16" s="33"/>
    </row>
    <row r="17" spans="2:22" x14ac:dyDescent="0.25">
      <c r="B17" s="27" t="s">
        <v>6</v>
      </c>
      <c r="C17" s="39">
        <v>48.895015409999957</v>
      </c>
      <c r="D17" s="39">
        <v>0</v>
      </c>
      <c r="E17" s="39">
        <v>0.68662705000000002</v>
      </c>
      <c r="F17" s="39">
        <v>1.345025E-2</v>
      </c>
      <c r="G17" s="39">
        <v>0</v>
      </c>
      <c r="H17" s="39">
        <v>0</v>
      </c>
      <c r="I17" s="39">
        <v>0</v>
      </c>
      <c r="J17" s="39">
        <v>49.595092709999953</v>
      </c>
      <c r="K17" s="40">
        <v>82.681848989999992</v>
      </c>
      <c r="L17" s="39">
        <v>6.9983440000000008E-2</v>
      </c>
      <c r="M17" s="39">
        <v>0.68636436999999983</v>
      </c>
      <c r="N17" s="39">
        <v>0.17235259</v>
      </c>
      <c r="O17" s="39">
        <v>0</v>
      </c>
      <c r="P17" s="39">
        <v>0</v>
      </c>
      <c r="Q17" s="39">
        <v>83.610549389999974</v>
      </c>
      <c r="R17" s="24">
        <v>8.3715931872422504E-4</v>
      </c>
      <c r="S17" s="24">
        <v>0.69100772945231514</v>
      </c>
      <c r="U17" s="33"/>
      <c r="V17" s="33"/>
    </row>
    <row r="18" spans="2:22" x14ac:dyDescent="0.25">
      <c r="B18" s="27" t="s">
        <v>5</v>
      </c>
      <c r="C18" s="39">
        <v>728.36927238999976</v>
      </c>
      <c r="D18" s="39">
        <v>259.78875567</v>
      </c>
      <c r="E18" s="39">
        <v>0</v>
      </c>
      <c r="F18" s="39">
        <v>2.87597031</v>
      </c>
      <c r="G18" s="39">
        <v>0</v>
      </c>
      <c r="H18" s="39">
        <v>0</v>
      </c>
      <c r="I18" s="39">
        <v>0</v>
      </c>
      <c r="J18" s="39">
        <v>991.03399837000018</v>
      </c>
      <c r="K18" s="40">
        <v>1010.3384966300003</v>
      </c>
      <c r="L18" s="39">
        <v>262.90280428</v>
      </c>
      <c r="M18" s="39">
        <v>0.23954008000000002</v>
      </c>
      <c r="N18" s="39">
        <v>5.3468966899999995</v>
      </c>
      <c r="O18" s="39">
        <v>0</v>
      </c>
      <c r="P18" s="39">
        <v>0</v>
      </c>
      <c r="Q18" s="39">
        <v>1278.8277376799999</v>
      </c>
      <c r="R18" s="24">
        <v>1.0229745679997147E-2</v>
      </c>
      <c r="S18" s="24">
        <v>0.38712399730259661</v>
      </c>
      <c r="U18" s="33"/>
      <c r="V18" s="33"/>
    </row>
    <row r="19" spans="2:22" x14ac:dyDescent="0.25">
      <c r="B19" s="27" t="s">
        <v>4</v>
      </c>
      <c r="C19" s="39">
        <v>2.1713769199999997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2.1713769199999997</v>
      </c>
      <c r="K19" s="40">
        <v>2.25141262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2.25141262</v>
      </c>
      <c r="R19" s="24">
        <v>2.279570520192745E-5</v>
      </c>
      <c r="S19" s="24">
        <v>3.6859422821902355E-2</v>
      </c>
      <c r="U19" s="33"/>
      <c r="V19" s="33"/>
    </row>
    <row r="20" spans="2:22" x14ac:dyDescent="0.25">
      <c r="B20" s="27" t="s">
        <v>3</v>
      </c>
      <c r="C20" s="39">
        <v>1.12509518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1.12509518</v>
      </c>
      <c r="K20" s="40">
        <v>0.85534258000000007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0.85534258000000007</v>
      </c>
      <c r="R20" s="24">
        <v>8.6604015306337089E-6</v>
      </c>
      <c r="S20" s="24">
        <v>-0.23975980414385911</v>
      </c>
      <c r="U20" s="33"/>
      <c r="V20" s="33"/>
    </row>
    <row r="21" spans="2:22" x14ac:dyDescent="0.25">
      <c r="B21" s="27" t="s">
        <v>2</v>
      </c>
      <c r="C21" s="39">
        <v>190.88921038000015</v>
      </c>
      <c r="D21" s="39">
        <v>1.7801629799999996</v>
      </c>
      <c r="E21" s="39">
        <v>0.47210040999999997</v>
      </c>
      <c r="F21" s="39">
        <v>2.6342066800000006</v>
      </c>
      <c r="G21" s="39">
        <v>0</v>
      </c>
      <c r="H21" s="39">
        <v>0</v>
      </c>
      <c r="I21" s="39">
        <v>0</v>
      </c>
      <c r="J21" s="39">
        <v>195.77568045000027</v>
      </c>
      <c r="K21" s="40">
        <v>244.81313130000001</v>
      </c>
      <c r="L21" s="39">
        <v>10.110920249999996</v>
      </c>
      <c r="M21" s="39">
        <v>1.9758237100000002</v>
      </c>
      <c r="N21" s="39">
        <v>10.15875217</v>
      </c>
      <c r="O21" s="39">
        <v>0</v>
      </c>
      <c r="P21" s="39">
        <v>0</v>
      </c>
      <c r="Q21" s="39">
        <v>267.05862743000006</v>
      </c>
      <c r="R21" s="24">
        <v>2.478749528673939E-3</v>
      </c>
      <c r="S21" s="24">
        <v>0.28248805059570614</v>
      </c>
      <c r="U21" s="33"/>
      <c r="V21" s="33"/>
    </row>
    <row r="22" spans="2:22" x14ac:dyDescent="0.25">
      <c r="B22" s="23" t="s">
        <v>1</v>
      </c>
      <c r="C22" s="41">
        <v>87474.183508589427</v>
      </c>
      <c r="D22" s="41">
        <v>7127.3668392899917</v>
      </c>
      <c r="E22" s="41">
        <v>132.36907632000006</v>
      </c>
      <c r="F22" s="41">
        <v>362.6774876100003</v>
      </c>
      <c r="G22" s="41">
        <v>24.836594119999997</v>
      </c>
      <c r="H22" s="41">
        <v>0.19475528</v>
      </c>
      <c r="I22" s="41">
        <v>3.1436199999999997E-3</v>
      </c>
      <c r="J22" s="41">
        <v>95121.631404829517</v>
      </c>
      <c r="K22" s="41">
        <v>98764.771699611025</v>
      </c>
      <c r="L22" s="41">
        <v>9844.3191972900113</v>
      </c>
      <c r="M22" s="41">
        <v>176.45492766999993</v>
      </c>
      <c r="N22" s="41">
        <v>471.05073026000082</v>
      </c>
      <c r="O22" s="41">
        <v>9.2310598000000006</v>
      </c>
      <c r="P22" s="41">
        <v>3.3226789999999992E-2</v>
      </c>
      <c r="Q22" s="41">
        <v>109265.86084141977</v>
      </c>
      <c r="R22" s="21">
        <v>1</v>
      </c>
      <c r="S22" s="21">
        <v>0.12907337614546499</v>
      </c>
      <c r="U22" s="33"/>
      <c r="V22" s="33"/>
    </row>
    <row r="23" spans="2:22" x14ac:dyDescent="0.25">
      <c r="B23" s="290" t="s">
        <v>51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</row>
    <row r="24" spans="2:22" x14ac:dyDescent="0.25">
      <c r="B24" s="284" t="s">
        <v>50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</row>
    <row r="25" spans="2:22" x14ac:dyDescent="0.25">
      <c r="B25" s="284" t="s">
        <v>49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spans="2:22" x14ac:dyDescent="0.25">
      <c r="B26" s="284" t="s">
        <v>48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</row>
    <row r="27" spans="2:22" x14ac:dyDescent="0.25">
      <c r="B27" s="284" t="s">
        <v>47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2:22" x14ac:dyDescent="0.25">
      <c r="B28" s="283" t="s">
        <v>46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</row>
  </sheetData>
  <mergeCells count="11">
    <mergeCell ref="K4:Q4"/>
    <mergeCell ref="B27:Q27"/>
    <mergeCell ref="B28:Q28"/>
    <mergeCell ref="R4:R5"/>
    <mergeCell ref="S4:S5"/>
    <mergeCell ref="B23:Q23"/>
    <mergeCell ref="B24:Q24"/>
    <mergeCell ref="B25:Q25"/>
    <mergeCell ref="B26:Q26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2:M257"/>
  <sheetViews>
    <sheetView zoomScaleNormal="100" workbookViewId="0">
      <selection activeCell="G16" sqref="G16"/>
    </sheetView>
  </sheetViews>
  <sheetFormatPr baseColWidth="10" defaultColWidth="11.42578125" defaultRowHeight="11.25" x14ac:dyDescent="0.2"/>
  <cols>
    <col min="1" max="1" width="4.42578125" style="42" customWidth="1"/>
    <col min="2" max="2" width="7.140625" style="42" customWidth="1"/>
    <col min="3" max="3" width="11.85546875" style="42" customWidth="1"/>
    <col min="4" max="4" width="13.140625" style="42" bestFit="1" customWidth="1"/>
    <col min="5" max="5" width="11.5703125" style="42" bestFit="1" customWidth="1"/>
    <col min="6" max="6" width="13.140625" style="42" bestFit="1" customWidth="1"/>
    <col min="7" max="7" width="13.140625" style="42" customWidth="1"/>
    <col min="8" max="9" width="11.5703125" style="42" bestFit="1" customWidth="1"/>
    <col min="10" max="10" width="11.42578125" style="42"/>
    <col min="11" max="11" width="10.5703125" style="42" customWidth="1"/>
    <col min="12" max="12" width="13.42578125" style="42" customWidth="1"/>
    <col min="13" max="13" width="11.7109375" style="42" customWidth="1"/>
    <col min="14" max="16384" width="11.42578125" style="42"/>
  </cols>
  <sheetData>
    <row r="2" spans="2:13" ht="15" x14ac:dyDescent="0.25">
      <c r="B2" s="296" t="s">
        <v>68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2:13" ht="12.75" x14ac:dyDescent="0.2">
      <c r="B3" s="52" t="s">
        <v>67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ht="12.75" x14ac:dyDescent="0.2"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ht="17.25" customHeight="1" x14ac:dyDescent="0.2">
      <c r="B5" s="297" t="s">
        <v>24</v>
      </c>
      <c r="C5" s="298"/>
      <c r="D5" s="303" t="s">
        <v>66</v>
      </c>
      <c r="E5" s="304"/>
      <c r="F5" s="305"/>
      <c r="G5" s="303" t="s">
        <v>65</v>
      </c>
      <c r="H5" s="304"/>
      <c r="I5" s="305"/>
      <c r="J5" s="306" t="s">
        <v>64</v>
      </c>
      <c r="K5" s="306" t="s">
        <v>63</v>
      </c>
      <c r="L5" s="306" t="s">
        <v>62</v>
      </c>
      <c r="M5" s="306" t="s">
        <v>61</v>
      </c>
    </row>
    <row r="6" spans="2:13" ht="17.25" customHeight="1" x14ac:dyDescent="0.2">
      <c r="B6" s="299"/>
      <c r="C6" s="300"/>
      <c r="D6" s="309" t="s">
        <v>60</v>
      </c>
      <c r="E6" s="309" t="s">
        <v>59</v>
      </c>
      <c r="F6" s="310" t="s">
        <v>18</v>
      </c>
      <c r="G6" s="309" t="s">
        <v>60</v>
      </c>
      <c r="H6" s="309" t="s">
        <v>59</v>
      </c>
      <c r="I6" s="310" t="s">
        <v>18</v>
      </c>
      <c r="J6" s="307"/>
      <c r="K6" s="307"/>
      <c r="L6" s="307"/>
      <c r="M6" s="307"/>
    </row>
    <row r="7" spans="2:13" ht="17.25" customHeight="1" x14ac:dyDescent="0.2">
      <c r="B7" s="301"/>
      <c r="C7" s="302"/>
      <c r="D7" s="309"/>
      <c r="E7" s="309"/>
      <c r="F7" s="311"/>
      <c r="G7" s="309"/>
      <c r="H7" s="309"/>
      <c r="I7" s="311"/>
      <c r="J7" s="308"/>
      <c r="K7" s="308"/>
      <c r="L7" s="308"/>
      <c r="M7" s="308"/>
    </row>
    <row r="8" spans="2:13" ht="12" x14ac:dyDescent="0.2">
      <c r="B8" s="291" t="s">
        <v>17</v>
      </c>
      <c r="C8" s="291"/>
      <c r="D8" s="50">
        <v>151</v>
      </c>
      <c r="E8" s="50">
        <v>0</v>
      </c>
      <c r="F8" s="50">
        <f t="shared" ref="F8:F19" si="0">SUM(D8:E8)</f>
        <v>151</v>
      </c>
      <c r="G8" s="49">
        <v>293022</v>
      </c>
      <c r="H8" s="49">
        <v>161797</v>
      </c>
      <c r="I8" s="49">
        <f t="shared" ref="I8:I19" si="1">SUM(G8:H8)</f>
        <v>454819</v>
      </c>
      <c r="J8" s="48">
        <v>1939.5430463576158</v>
      </c>
      <c r="K8" s="48" t="s">
        <v>58</v>
      </c>
      <c r="L8" s="47">
        <v>0.3565538332247567</v>
      </c>
      <c r="M8" s="48">
        <v>3011.0463576158941</v>
      </c>
    </row>
    <row r="9" spans="2:13" ht="12" x14ac:dyDescent="0.2">
      <c r="B9" s="291" t="s">
        <v>16</v>
      </c>
      <c r="C9" s="291"/>
      <c r="D9" s="50">
        <v>151</v>
      </c>
      <c r="E9" s="50">
        <v>12</v>
      </c>
      <c r="F9" s="50">
        <f t="shared" si="0"/>
        <v>163</v>
      </c>
      <c r="G9" s="49">
        <v>10377</v>
      </c>
      <c r="H9" s="49">
        <v>5156</v>
      </c>
      <c r="I9" s="49">
        <f t="shared" si="1"/>
        <v>15533</v>
      </c>
      <c r="J9" s="48">
        <v>67.721854304635755</v>
      </c>
      <c r="K9" s="48">
        <v>428.66666666666669</v>
      </c>
      <c r="L9" s="47">
        <v>1.2177043376552312E-2</v>
      </c>
      <c r="M9" s="48">
        <v>94.294478527607367</v>
      </c>
    </row>
    <row r="10" spans="2:13" ht="12" x14ac:dyDescent="0.2">
      <c r="B10" s="291" t="s">
        <v>14</v>
      </c>
      <c r="C10" s="291"/>
      <c r="D10" s="50">
        <v>80</v>
      </c>
      <c r="E10" s="50">
        <v>0</v>
      </c>
      <c r="F10" s="50">
        <f t="shared" si="0"/>
        <v>80</v>
      </c>
      <c r="G10" s="49">
        <v>19436</v>
      </c>
      <c r="H10" s="49">
        <v>1222</v>
      </c>
      <c r="I10" s="49">
        <f t="shared" si="1"/>
        <v>20658</v>
      </c>
      <c r="J10" s="48">
        <v>241.95</v>
      </c>
      <c r="K10" s="48" t="s">
        <v>58</v>
      </c>
      <c r="L10" s="47">
        <v>1.6194769978292518E-2</v>
      </c>
      <c r="M10" s="48">
        <v>257.22500000000002</v>
      </c>
    </row>
    <row r="11" spans="2:13" ht="12" x14ac:dyDescent="0.2">
      <c r="B11" s="291" t="s">
        <v>13</v>
      </c>
      <c r="C11" s="291"/>
      <c r="D11" s="50">
        <v>43</v>
      </c>
      <c r="E11" s="50">
        <v>0</v>
      </c>
      <c r="F11" s="50">
        <f t="shared" si="0"/>
        <v>43</v>
      </c>
      <c r="G11" s="49">
        <v>84</v>
      </c>
      <c r="H11" s="49">
        <v>18</v>
      </c>
      <c r="I11" s="49">
        <f t="shared" si="1"/>
        <v>102</v>
      </c>
      <c r="J11" s="48">
        <v>0.95348837209302317</v>
      </c>
      <c r="K11" s="48" t="s">
        <v>58</v>
      </c>
      <c r="L11" s="47">
        <v>7.9962558707805055E-5</v>
      </c>
      <c r="M11" s="47">
        <v>1.3720930232558142</v>
      </c>
    </row>
    <row r="12" spans="2:13" ht="12" x14ac:dyDescent="0.2">
      <c r="B12" s="291" t="s">
        <v>12</v>
      </c>
      <c r="C12" s="291"/>
      <c r="D12" s="50">
        <v>0</v>
      </c>
      <c r="E12" s="50">
        <v>0</v>
      </c>
      <c r="F12" s="50">
        <f t="shared" si="0"/>
        <v>0</v>
      </c>
      <c r="G12" s="49">
        <v>2647</v>
      </c>
      <c r="H12" s="49">
        <v>4</v>
      </c>
      <c r="I12" s="49">
        <f t="shared" si="1"/>
        <v>2651</v>
      </c>
      <c r="J12" s="48" t="s">
        <v>58</v>
      </c>
      <c r="K12" s="48" t="s">
        <v>58</v>
      </c>
      <c r="L12" s="47">
        <v>2.0782425797489334E-3</v>
      </c>
      <c r="M12" s="47" t="s">
        <v>58</v>
      </c>
    </row>
    <row r="13" spans="2:13" ht="12" x14ac:dyDescent="0.2">
      <c r="B13" s="291" t="s">
        <v>11</v>
      </c>
      <c r="C13" s="291"/>
      <c r="D13" s="50">
        <v>4618</v>
      </c>
      <c r="E13" s="50">
        <v>63</v>
      </c>
      <c r="F13" s="50">
        <f t="shared" si="0"/>
        <v>4681</v>
      </c>
      <c r="G13" s="49">
        <v>201740</v>
      </c>
      <c r="H13" s="49">
        <v>8100</v>
      </c>
      <c r="I13" s="49">
        <f t="shared" si="1"/>
        <v>209840</v>
      </c>
      <c r="J13" s="48">
        <v>42.685578172368992</v>
      </c>
      <c r="K13" s="48">
        <v>127.57142857142858</v>
      </c>
      <c r="L13" s="47">
        <v>0.16450336587495895</v>
      </c>
      <c r="M13" s="48">
        <v>43.828028199102754</v>
      </c>
    </row>
    <row r="14" spans="2:13" ht="12" x14ac:dyDescent="0.2">
      <c r="B14" s="291" t="s">
        <v>7</v>
      </c>
      <c r="C14" s="291"/>
      <c r="D14" s="50">
        <v>88</v>
      </c>
      <c r="E14" s="50">
        <v>0</v>
      </c>
      <c r="F14" s="50">
        <f t="shared" si="0"/>
        <v>88</v>
      </c>
      <c r="G14" s="49">
        <v>82096</v>
      </c>
      <c r="H14" s="49">
        <v>1419</v>
      </c>
      <c r="I14" s="49">
        <f t="shared" si="1"/>
        <v>83515</v>
      </c>
      <c r="J14" s="48">
        <v>931.90909090909088</v>
      </c>
      <c r="K14" s="48" t="s">
        <v>58</v>
      </c>
      <c r="L14" s="47">
        <v>6.5471304808650377E-2</v>
      </c>
      <c r="M14" s="48">
        <v>948.03409090909088</v>
      </c>
    </row>
    <row r="15" spans="2:13" ht="12" x14ac:dyDescent="0.2">
      <c r="B15" s="291" t="s">
        <v>6</v>
      </c>
      <c r="C15" s="291"/>
      <c r="D15" s="50">
        <v>947</v>
      </c>
      <c r="E15" s="50">
        <v>8</v>
      </c>
      <c r="F15" s="50">
        <f t="shared" si="0"/>
        <v>955</v>
      </c>
      <c r="G15" s="49">
        <v>85731</v>
      </c>
      <c r="H15" s="49">
        <v>2110</v>
      </c>
      <c r="I15" s="49">
        <f t="shared" si="1"/>
        <v>87841</v>
      </c>
      <c r="J15" s="48">
        <v>89.529039070749732</v>
      </c>
      <c r="K15" s="48">
        <v>262.75</v>
      </c>
      <c r="L15" s="47">
        <v>6.8862658033846114E-2</v>
      </c>
      <c r="M15" s="48">
        <v>90.980104712041879</v>
      </c>
    </row>
    <row r="16" spans="2:13" ht="12" x14ac:dyDescent="0.2">
      <c r="B16" s="291" t="s">
        <v>5</v>
      </c>
      <c r="C16" s="291"/>
      <c r="D16" s="50">
        <v>8</v>
      </c>
      <c r="E16" s="50">
        <v>0</v>
      </c>
      <c r="F16" s="50">
        <f t="shared" si="0"/>
        <v>8</v>
      </c>
      <c r="G16" s="49">
        <v>33087</v>
      </c>
      <c r="H16" s="49">
        <v>765</v>
      </c>
      <c r="I16" s="49">
        <f t="shared" si="1"/>
        <v>33852</v>
      </c>
      <c r="J16" s="48">
        <v>4134.875</v>
      </c>
      <c r="K16" s="48" t="s">
        <v>58</v>
      </c>
      <c r="L16" s="47">
        <v>2.6538162131143302E-2</v>
      </c>
      <c r="M16" s="48">
        <v>4230.5</v>
      </c>
    </row>
    <row r="17" spans="2:13" ht="12" x14ac:dyDescent="0.2">
      <c r="B17" s="291" t="s">
        <v>4</v>
      </c>
      <c r="C17" s="291"/>
      <c r="D17" s="50">
        <v>253</v>
      </c>
      <c r="E17" s="50">
        <v>1</v>
      </c>
      <c r="F17" s="50">
        <f t="shared" si="0"/>
        <v>254</v>
      </c>
      <c r="G17" s="49">
        <v>55155</v>
      </c>
      <c r="H17" s="49">
        <v>796</v>
      </c>
      <c r="I17" s="49">
        <f t="shared" si="1"/>
        <v>55951</v>
      </c>
      <c r="J17" s="48">
        <v>217.00395256916997</v>
      </c>
      <c r="K17" s="48">
        <v>795</v>
      </c>
      <c r="L17" s="47">
        <v>4.3862599237847064E-2</v>
      </c>
      <c r="M17" s="48">
        <v>219.27952755905511</v>
      </c>
    </row>
    <row r="18" spans="2:13" ht="12" x14ac:dyDescent="0.2">
      <c r="B18" s="291" t="s">
        <v>2</v>
      </c>
      <c r="C18" s="291"/>
      <c r="D18" s="50">
        <v>76309</v>
      </c>
      <c r="E18" s="50">
        <v>1133</v>
      </c>
      <c r="F18" s="50">
        <f t="shared" si="0"/>
        <v>77442</v>
      </c>
      <c r="G18" s="49">
        <v>302052</v>
      </c>
      <c r="H18" s="49">
        <v>8783</v>
      </c>
      <c r="I18" s="49">
        <f t="shared" si="1"/>
        <v>310835</v>
      </c>
      <c r="J18" s="48">
        <v>2.9582749085953166</v>
      </c>
      <c r="K18" s="48">
        <v>6.7519858781994708</v>
      </c>
      <c r="L18" s="47">
        <v>0.2436780581954959</v>
      </c>
      <c r="M18" s="47">
        <v>3.0137780532527572</v>
      </c>
    </row>
    <row r="19" spans="2:13" ht="12" x14ac:dyDescent="0.2">
      <c r="B19" s="294" t="s">
        <v>57</v>
      </c>
      <c r="C19" s="294"/>
      <c r="D19" s="46">
        <f>SUM(D8:D18)</f>
        <v>82648</v>
      </c>
      <c r="E19" s="46">
        <f>SUM(E8:E18)</f>
        <v>1217</v>
      </c>
      <c r="F19" s="46">
        <f t="shared" si="0"/>
        <v>83865</v>
      </c>
      <c r="G19" s="46">
        <f>SUM(G8:G18)</f>
        <v>1085427</v>
      </c>
      <c r="H19" s="46">
        <f>SUM(H8:H18)</f>
        <v>190170</v>
      </c>
      <c r="I19" s="46">
        <f t="shared" si="1"/>
        <v>1275597</v>
      </c>
      <c r="J19" s="44">
        <v>12.133130868260576</v>
      </c>
      <c r="K19" s="44">
        <v>155.26129827444535</v>
      </c>
      <c r="L19" s="45">
        <v>1</v>
      </c>
      <c r="M19" s="44">
        <v>14.210123412627437</v>
      </c>
    </row>
    <row r="20" spans="2:13" x14ac:dyDescent="0.2">
      <c r="B20" s="295" t="s">
        <v>56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</row>
    <row r="21" spans="2:13" x14ac:dyDescent="0.2">
      <c r="B21" s="292" t="s">
        <v>55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</row>
    <row r="22" spans="2:13" x14ac:dyDescent="0.2">
      <c r="B22" s="292" t="s">
        <v>54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</row>
    <row r="23" spans="2:13" ht="15" customHeight="1" x14ac:dyDescent="0.2"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</row>
    <row r="24" spans="2:13" x14ac:dyDescent="0.2">
      <c r="D24" s="43"/>
      <c r="E24" s="43"/>
      <c r="F24" s="43"/>
      <c r="G24" s="43"/>
      <c r="H24" s="43"/>
      <c r="I24" s="43"/>
    </row>
    <row r="25" spans="2:13" x14ac:dyDescent="0.2">
      <c r="D25" s="43"/>
      <c r="E25" s="43"/>
      <c r="F25" s="43"/>
      <c r="G25" s="43"/>
      <c r="H25" s="43"/>
      <c r="I25" s="43"/>
    </row>
    <row r="26" spans="2:13" x14ac:dyDescent="0.2">
      <c r="D26" s="43"/>
      <c r="E26" s="43"/>
      <c r="F26" s="43"/>
      <c r="G26" s="43"/>
      <c r="H26" s="43"/>
      <c r="I26" s="43"/>
    </row>
    <row r="27" spans="2:13" x14ac:dyDescent="0.2">
      <c r="D27" s="43"/>
      <c r="E27" s="43"/>
      <c r="F27" s="43"/>
      <c r="G27" s="43"/>
      <c r="H27" s="43"/>
      <c r="I27" s="43"/>
    </row>
    <row r="28" spans="2:13" x14ac:dyDescent="0.2">
      <c r="D28" s="43"/>
      <c r="E28" s="43"/>
      <c r="F28" s="43"/>
      <c r="G28" s="43"/>
      <c r="H28" s="43"/>
      <c r="I28" s="43"/>
    </row>
    <row r="29" spans="2:13" x14ac:dyDescent="0.2">
      <c r="D29" s="43"/>
      <c r="E29" s="43"/>
      <c r="F29" s="43"/>
      <c r="G29" s="43"/>
      <c r="H29" s="43"/>
      <c r="I29" s="43"/>
    </row>
    <row r="30" spans="2:13" x14ac:dyDescent="0.2">
      <c r="D30" s="43"/>
      <c r="E30" s="43"/>
      <c r="F30" s="43"/>
      <c r="G30" s="43"/>
      <c r="H30" s="43"/>
      <c r="I30" s="43"/>
    </row>
    <row r="31" spans="2:13" x14ac:dyDescent="0.2">
      <c r="D31" s="43"/>
      <c r="E31" s="43"/>
      <c r="F31" s="43"/>
      <c r="G31" s="43"/>
      <c r="H31" s="43"/>
      <c r="I31" s="43"/>
    </row>
    <row r="32" spans="2:13" x14ac:dyDescent="0.2">
      <c r="D32" s="43"/>
      <c r="E32" s="43"/>
      <c r="F32" s="43"/>
      <c r="G32" s="43"/>
      <c r="H32" s="43"/>
      <c r="I32" s="43"/>
    </row>
    <row r="33" spans="4:9" x14ac:dyDescent="0.2">
      <c r="D33" s="43"/>
      <c r="E33" s="43"/>
      <c r="F33" s="43"/>
      <c r="G33" s="43"/>
      <c r="H33" s="43"/>
      <c r="I33" s="43"/>
    </row>
    <row r="34" spans="4:9" x14ac:dyDescent="0.2">
      <c r="D34" s="43"/>
      <c r="E34" s="43"/>
      <c r="F34" s="43"/>
      <c r="G34" s="43"/>
      <c r="H34" s="43"/>
      <c r="I34" s="43"/>
    </row>
    <row r="35" spans="4:9" x14ac:dyDescent="0.2">
      <c r="D35" s="43"/>
      <c r="E35" s="43"/>
      <c r="F35" s="43"/>
      <c r="G35" s="43"/>
      <c r="H35" s="43"/>
      <c r="I35" s="43"/>
    </row>
    <row r="36" spans="4:9" x14ac:dyDescent="0.2">
      <c r="D36" s="43"/>
      <c r="E36" s="43"/>
      <c r="F36" s="43"/>
      <c r="G36" s="43"/>
      <c r="H36" s="43"/>
      <c r="I36" s="43"/>
    </row>
    <row r="37" spans="4:9" x14ac:dyDescent="0.2">
      <c r="D37" s="43"/>
      <c r="E37" s="43"/>
      <c r="F37" s="43"/>
      <c r="G37" s="43"/>
      <c r="H37" s="43"/>
      <c r="I37" s="43"/>
    </row>
    <row r="38" spans="4:9" x14ac:dyDescent="0.2">
      <c r="D38" s="43"/>
      <c r="E38" s="43"/>
      <c r="F38" s="43"/>
      <c r="G38" s="43"/>
      <c r="H38" s="43"/>
      <c r="I38" s="43"/>
    </row>
    <row r="39" spans="4:9" x14ac:dyDescent="0.2">
      <c r="D39" s="43"/>
      <c r="E39" s="43"/>
      <c r="F39" s="43"/>
      <c r="G39" s="43"/>
      <c r="H39" s="43"/>
      <c r="I39" s="43"/>
    </row>
    <row r="40" spans="4:9" x14ac:dyDescent="0.2">
      <c r="D40" s="43"/>
      <c r="E40" s="43"/>
      <c r="F40" s="43"/>
      <c r="G40" s="43"/>
      <c r="H40" s="43"/>
      <c r="I40" s="43"/>
    </row>
    <row r="41" spans="4:9" x14ac:dyDescent="0.2">
      <c r="D41" s="43"/>
      <c r="E41" s="43"/>
      <c r="F41" s="43"/>
      <c r="G41" s="43"/>
      <c r="H41" s="43"/>
      <c r="I41" s="43"/>
    </row>
    <row r="42" spans="4:9" x14ac:dyDescent="0.2">
      <c r="D42" s="43"/>
      <c r="E42" s="43"/>
      <c r="F42" s="43"/>
      <c r="G42" s="43"/>
      <c r="H42" s="43"/>
      <c r="I42" s="43"/>
    </row>
    <row r="43" spans="4:9" x14ac:dyDescent="0.2">
      <c r="D43" s="43"/>
      <c r="E43" s="43"/>
      <c r="F43" s="43"/>
      <c r="G43" s="43"/>
      <c r="H43" s="43"/>
      <c r="I43" s="43"/>
    </row>
    <row r="44" spans="4:9" x14ac:dyDescent="0.2">
      <c r="D44" s="43"/>
      <c r="E44" s="43"/>
      <c r="F44" s="43"/>
      <c r="G44" s="43"/>
      <c r="H44" s="43"/>
      <c r="I44" s="43"/>
    </row>
    <row r="45" spans="4:9" x14ac:dyDescent="0.2">
      <c r="D45" s="43"/>
      <c r="E45" s="43"/>
      <c r="F45" s="43"/>
      <c r="G45" s="43"/>
      <c r="H45" s="43"/>
      <c r="I45" s="43"/>
    </row>
    <row r="46" spans="4:9" x14ac:dyDescent="0.2">
      <c r="D46" s="43"/>
      <c r="E46" s="43"/>
      <c r="F46" s="43"/>
      <c r="G46" s="43"/>
      <c r="H46" s="43"/>
      <c r="I46" s="43"/>
    </row>
    <row r="47" spans="4:9" x14ac:dyDescent="0.2">
      <c r="D47" s="43"/>
      <c r="E47" s="43"/>
      <c r="F47" s="43"/>
      <c r="G47" s="43"/>
      <c r="H47" s="43"/>
      <c r="I47" s="43"/>
    </row>
    <row r="48" spans="4:9" x14ac:dyDescent="0.2">
      <c r="D48" s="43"/>
      <c r="E48" s="43"/>
      <c r="F48" s="43"/>
      <c r="G48" s="43"/>
      <c r="H48" s="43"/>
      <c r="I48" s="43"/>
    </row>
    <row r="49" spans="4:9" x14ac:dyDescent="0.2">
      <c r="D49" s="43"/>
      <c r="E49" s="43"/>
      <c r="F49" s="43"/>
      <c r="G49" s="43"/>
      <c r="H49" s="43"/>
      <c r="I49" s="43"/>
    </row>
    <row r="50" spans="4:9" x14ac:dyDescent="0.2">
      <c r="D50" s="43"/>
      <c r="E50" s="43"/>
      <c r="F50" s="43"/>
      <c r="G50" s="43"/>
      <c r="H50" s="43"/>
      <c r="I50" s="43"/>
    </row>
    <row r="51" spans="4:9" x14ac:dyDescent="0.2">
      <c r="D51" s="43"/>
      <c r="E51" s="43"/>
      <c r="F51" s="43"/>
      <c r="G51" s="43"/>
      <c r="H51" s="43"/>
      <c r="I51" s="43"/>
    </row>
    <row r="52" spans="4:9" x14ac:dyDescent="0.2">
      <c r="D52" s="43"/>
      <c r="E52" s="43"/>
      <c r="F52" s="43"/>
      <c r="G52" s="43"/>
      <c r="H52" s="43"/>
      <c r="I52" s="43"/>
    </row>
    <row r="53" spans="4:9" x14ac:dyDescent="0.2">
      <c r="D53" s="43"/>
      <c r="E53" s="43"/>
      <c r="F53" s="43"/>
      <c r="G53" s="43"/>
      <c r="H53" s="43"/>
      <c r="I53" s="43"/>
    </row>
    <row r="54" spans="4:9" x14ac:dyDescent="0.2">
      <c r="D54" s="43"/>
      <c r="E54" s="43"/>
      <c r="F54" s="43"/>
      <c r="G54" s="43"/>
      <c r="H54" s="43"/>
      <c r="I54" s="43"/>
    </row>
    <row r="55" spans="4:9" x14ac:dyDescent="0.2">
      <c r="D55" s="43"/>
      <c r="E55" s="43"/>
      <c r="F55" s="43"/>
      <c r="G55" s="43"/>
      <c r="H55" s="43"/>
      <c r="I55" s="43"/>
    </row>
    <row r="56" spans="4:9" x14ac:dyDescent="0.2">
      <c r="D56" s="43"/>
      <c r="E56" s="43"/>
      <c r="F56" s="43"/>
      <c r="G56" s="43"/>
      <c r="H56" s="43"/>
      <c r="I56" s="43"/>
    </row>
    <row r="57" spans="4:9" x14ac:dyDescent="0.2">
      <c r="D57" s="43"/>
      <c r="E57" s="43"/>
      <c r="F57" s="43"/>
      <c r="G57" s="43"/>
      <c r="H57" s="43"/>
      <c r="I57" s="43"/>
    </row>
    <row r="58" spans="4:9" x14ac:dyDescent="0.2">
      <c r="D58" s="43"/>
      <c r="E58" s="43"/>
      <c r="F58" s="43"/>
      <c r="G58" s="43"/>
      <c r="H58" s="43"/>
      <c r="I58" s="43"/>
    </row>
    <row r="59" spans="4:9" x14ac:dyDescent="0.2">
      <c r="D59" s="43"/>
      <c r="E59" s="43"/>
      <c r="F59" s="43"/>
      <c r="G59" s="43"/>
      <c r="H59" s="43"/>
      <c r="I59" s="43"/>
    </row>
    <row r="60" spans="4:9" x14ac:dyDescent="0.2">
      <c r="D60" s="43"/>
      <c r="E60" s="43"/>
      <c r="F60" s="43"/>
      <c r="G60" s="43"/>
      <c r="H60" s="43"/>
      <c r="I60" s="43"/>
    </row>
    <row r="61" spans="4:9" x14ac:dyDescent="0.2">
      <c r="D61" s="43"/>
      <c r="E61" s="43"/>
      <c r="F61" s="43"/>
      <c r="G61" s="43"/>
      <c r="H61" s="43"/>
      <c r="I61" s="43"/>
    </row>
    <row r="62" spans="4:9" x14ac:dyDescent="0.2">
      <c r="D62" s="43"/>
      <c r="E62" s="43"/>
      <c r="F62" s="43"/>
      <c r="G62" s="43"/>
      <c r="H62" s="43"/>
      <c r="I62" s="43"/>
    </row>
    <row r="63" spans="4:9" x14ac:dyDescent="0.2">
      <c r="D63" s="43"/>
      <c r="E63" s="43"/>
      <c r="F63" s="43"/>
      <c r="G63" s="43"/>
      <c r="H63" s="43"/>
      <c r="I63" s="43"/>
    </row>
    <row r="64" spans="4:9" x14ac:dyDescent="0.2">
      <c r="D64" s="43"/>
      <c r="E64" s="43"/>
      <c r="F64" s="43"/>
      <c r="G64" s="43"/>
      <c r="H64" s="43"/>
      <c r="I64" s="43"/>
    </row>
    <row r="65" spans="4:9" x14ac:dyDescent="0.2">
      <c r="D65" s="43"/>
      <c r="E65" s="43"/>
      <c r="F65" s="43"/>
      <c r="G65" s="43"/>
      <c r="H65" s="43"/>
      <c r="I65" s="43"/>
    </row>
    <row r="66" spans="4:9" x14ac:dyDescent="0.2">
      <c r="D66" s="43"/>
      <c r="E66" s="43"/>
      <c r="F66" s="43"/>
      <c r="G66" s="43"/>
      <c r="H66" s="43"/>
      <c r="I66" s="43"/>
    </row>
    <row r="67" spans="4:9" x14ac:dyDescent="0.2">
      <c r="D67" s="43"/>
      <c r="E67" s="43"/>
      <c r="F67" s="43"/>
      <c r="G67" s="43"/>
      <c r="H67" s="43"/>
      <c r="I67" s="43"/>
    </row>
    <row r="68" spans="4:9" x14ac:dyDescent="0.2">
      <c r="D68" s="43"/>
      <c r="E68" s="43"/>
      <c r="F68" s="43"/>
      <c r="G68" s="43"/>
      <c r="H68" s="43"/>
      <c r="I68" s="43"/>
    </row>
    <row r="69" spans="4:9" x14ac:dyDescent="0.2">
      <c r="D69" s="43"/>
      <c r="E69" s="43"/>
      <c r="F69" s="43"/>
      <c r="G69" s="43"/>
      <c r="H69" s="43"/>
      <c r="I69" s="43"/>
    </row>
    <row r="70" spans="4:9" x14ac:dyDescent="0.2">
      <c r="D70" s="43"/>
      <c r="E70" s="43"/>
      <c r="F70" s="43"/>
      <c r="G70" s="43"/>
      <c r="H70" s="43"/>
      <c r="I70" s="43"/>
    </row>
    <row r="71" spans="4:9" x14ac:dyDescent="0.2">
      <c r="D71" s="43"/>
      <c r="E71" s="43"/>
      <c r="F71" s="43"/>
      <c r="G71" s="43"/>
      <c r="H71" s="43"/>
      <c r="I71" s="43"/>
    </row>
    <row r="72" spans="4:9" x14ac:dyDescent="0.2">
      <c r="D72" s="43"/>
      <c r="E72" s="43"/>
      <c r="F72" s="43"/>
      <c r="G72" s="43"/>
      <c r="H72" s="43"/>
      <c r="I72" s="43"/>
    </row>
    <row r="73" spans="4:9" x14ac:dyDescent="0.2">
      <c r="D73" s="43"/>
      <c r="E73" s="43"/>
      <c r="F73" s="43"/>
      <c r="G73" s="43"/>
      <c r="H73" s="43"/>
      <c r="I73" s="43"/>
    </row>
    <row r="74" spans="4:9" x14ac:dyDescent="0.2">
      <c r="D74" s="43"/>
      <c r="E74" s="43"/>
      <c r="F74" s="43"/>
      <c r="G74" s="43"/>
      <c r="H74" s="43"/>
      <c r="I74" s="43"/>
    </row>
    <row r="75" spans="4:9" x14ac:dyDescent="0.2">
      <c r="D75" s="43"/>
      <c r="E75" s="43"/>
      <c r="F75" s="43"/>
      <c r="G75" s="43"/>
      <c r="H75" s="43"/>
      <c r="I75" s="43"/>
    </row>
    <row r="76" spans="4:9" x14ac:dyDescent="0.2">
      <c r="D76" s="43"/>
      <c r="E76" s="43"/>
      <c r="F76" s="43"/>
      <c r="G76" s="43"/>
      <c r="H76" s="43"/>
      <c r="I76" s="43"/>
    </row>
    <row r="77" spans="4:9" x14ac:dyDescent="0.2">
      <c r="D77" s="43"/>
      <c r="E77" s="43"/>
      <c r="F77" s="43"/>
      <c r="G77" s="43"/>
      <c r="H77" s="43"/>
      <c r="I77" s="43"/>
    </row>
    <row r="78" spans="4:9" x14ac:dyDescent="0.2">
      <c r="D78" s="43"/>
      <c r="E78" s="43"/>
      <c r="F78" s="43"/>
      <c r="G78" s="43"/>
      <c r="H78" s="43"/>
      <c r="I78" s="43"/>
    </row>
    <row r="79" spans="4:9" x14ac:dyDescent="0.2">
      <c r="D79" s="43"/>
      <c r="E79" s="43"/>
      <c r="F79" s="43"/>
      <c r="G79" s="43"/>
      <c r="H79" s="43"/>
      <c r="I79" s="43"/>
    </row>
    <row r="80" spans="4:9" x14ac:dyDescent="0.2">
      <c r="D80" s="43"/>
      <c r="E80" s="43"/>
      <c r="F80" s="43"/>
      <c r="G80" s="43"/>
      <c r="H80" s="43"/>
      <c r="I80" s="43"/>
    </row>
    <row r="81" spans="4:9" x14ac:dyDescent="0.2">
      <c r="D81" s="43"/>
      <c r="E81" s="43"/>
      <c r="F81" s="43"/>
      <c r="G81" s="43"/>
      <c r="H81" s="43"/>
      <c r="I81" s="43"/>
    </row>
    <row r="82" spans="4:9" x14ac:dyDescent="0.2">
      <c r="D82" s="43"/>
      <c r="E82" s="43"/>
      <c r="F82" s="43"/>
      <c r="G82" s="43"/>
      <c r="H82" s="43"/>
      <c r="I82" s="43"/>
    </row>
    <row r="83" spans="4:9" x14ac:dyDescent="0.2">
      <c r="D83" s="43"/>
      <c r="E83" s="43"/>
      <c r="F83" s="43"/>
      <c r="G83" s="43"/>
      <c r="H83" s="43"/>
      <c r="I83" s="43"/>
    </row>
    <row r="84" spans="4:9" x14ac:dyDescent="0.2">
      <c r="D84" s="43"/>
      <c r="E84" s="43"/>
      <c r="F84" s="43"/>
      <c r="G84" s="43"/>
      <c r="H84" s="43"/>
      <c r="I84" s="43"/>
    </row>
    <row r="85" spans="4:9" x14ac:dyDescent="0.2">
      <c r="D85" s="43"/>
      <c r="E85" s="43"/>
      <c r="F85" s="43"/>
      <c r="G85" s="43"/>
      <c r="H85" s="43"/>
      <c r="I85" s="43"/>
    </row>
    <row r="86" spans="4:9" x14ac:dyDescent="0.2">
      <c r="D86" s="43"/>
      <c r="E86" s="43"/>
      <c r="F86" s="43"/>
      <c r="G86" s="43"/>
      <c r="H86" s="43"/>
      <c r="I86" s="43"/>
    </row>
    <row r="87" spans="4:9" x14ac:dyDescent="0.2">
      <c r="D87" s="43"/>
      <c r="E87" s="43"/>
      <c r="F87" s="43"/>
      <c r="G87" s="43"/>
      <c r="H87" s="43"/>
      <c r="I87" s="43"/>
    </row>
    <row r="88" spans="4:9" x14ac:dyDescent="0.2">
      <c r="D88" s="43"/>
      <c r="E88" s="43"/>
      <c r="F88" s="43"/>
      <c r="G88" s="43"/>
      <c r="H88" s="43"/>
      <c r="I88" s="43"/>
    </row>
    <row r="89" spans="4:9" x14ac:dyDescent="0.2">
      <c r="D89" s="43"/>
      <c r="E89" s="43"/>
      <c r="F89" s="43"/>
      <c r="G89" s="43"/>
      <c r="H89" s="43"/>
      <c r="I89" s="43"/>
    </row>
    <row r="90" spans="4:9" x14ac:dyDescent="0.2">
      <c r="D90" s="43"/>
      <c r="E90" s="43"/>
      <c r="F90" s="43"/>
      <c r="G90" s="43"/>
      <c r="H90" s="43"/>
      <c r="I90" s="43"/>
    </row>
    <row r="91" spans="4:9" x14ac:dyDescent="0.2">
      <c r="D91" s="43"/>
      <c r="E91" s="43"/>
      <c r="F91" s="43"/>
      <c r="G91" s="43"/>
      <c r="H91" s="43"/>
      <c r="I91" s="43"/>
    </row>
    <row r="92" spans="4:9" x14ac:dyDescent="0.2">
      <c r="D92" s="43"/>
      <c r="E92" s="43"/>
      <c r="F92" s="43"/>
      <c r="G92" s="43"/>
      <c r="H92" s="43"/>
      <c r="I92" s="43"/>
    </row>
    <row r="93" spans="4:9" x14ac:dyDescent="0.2">
      <c r="D93" s="43"/>
      <c r="E93" s="43"/>
      <c r="F93" s="43"/>
      <c r="G93" s="43"/>
      <c r="H93" s="43"/>
      <c r="I93" s="43"/>
    </row>
    <row r="94" spans="4:9" x14ac:dyDescent="0.2">
      <c r="D94" s="43"/>
      <c r="E94" s="43"/>
      <c r="F94" s="43"/>
      <c r="G94" s="43"/>
      <c r="H94" s="43"/>
      <c r="I94" s="43"/>
    </row>
    <row r="95" spans="4:9" x14ac:dyDescent="0.2">
      <c r="D95" s="43"/>
      <c r="E95" s="43"/>
      <c r="F95" s="43"/>
      <c r="G95" s="43"/>
      <c r="H95" s="43"/>
      <c r="I95" s="43"/>
    </row>
    <row r="96" spans="4:9" x14ac:dyDescent="0.2">
      <c r="D96" s="43"/>
      <c r="E96" s="43"/>
      <c r="F96" s="43"/>
      <c r="G96" s="43"/>
      <c r="H96" s="43"/>
      <c r="I96" s="43"/>
    </row>
    <row r="97" spans="4:9" x14ac:dyDescent="0.2">
      <c r="D97" s="43"/>
      <c r="E97" s="43"/>
      <c r="F97" s="43"/>
      <c r="G97" s="43"/>
      <c r="H97" s="43"/>
      <c r="I97" s="43"/>
    </row>
    <row r="98" spans="4:9" x14ac:dyDescent="0.2">
      <c r="D98" s="43"/>
      <c r="E98" s="43"/>
      <c r="F98" s="43"/>
      <c r="G98" s="43"/>
      <c r="H98" s="43"/>
      <c r="I98" s="43"/>
    </row>
    <row r="99" spans="4:9" x14ac:dyDescent="0.2">
      <c r="D99" s="43"/>
      <c r="E99" s="43"/>
      <c r="F99" s="43"/>
      <c r="G99" s="43"/>
      <c r="H99" s="43"/>
      <c r="I99" s="43"/>
    </row>
    <row r="100" spans="4:9" x14ac:dyDescent="0.2">
      <c r="D100" s="43"/>
      <c r="E100" s="43"/>
      <c r="F100" s="43"/>
      <c r="G100" s="43"/>
      <c r="H100" s="43"/>
      <c r="I100" s="43"/>
    </row>
    <row r="101" spans="4:9" x14ac:dyDescent="0.2">
      <c r="D101" s="43"/>
      <c r="E101" s="43"/>
      <c r="F101" s="43"/>
      <c r="G101" s="43"/>
      <c r="H101" s="43"/>
      <c r="I101" s="43"/>
    </row>
    <row r="102" spans="4:9" x14ac:dyDescent="0.2">
      <c r="D102" s="43"/>
      <c r="E102" s="43"/>
      <c r="F102" s="43"/>
      <c r="G102" s="43"/>
      <c r="H102" s="43"/>
      <c r="I102" s="43"/>
    </row>
    <row r="103" spans="4:9" x14ac:dyDescent="0.2">
      <c r="D103" s="43"/>
      <c r="E103" s="43"/>
      <c r="F103" s="43"/>
      <c r="G103" s="43"/>
      <c r="H103" s="43"/>
      <c r="I103" s="43"/>
    </row>
    <row r="104" spans="4:9" x14ac:dyDescent="0.2">
      <c r="D104" s="43"/>
      <c r="E104" s="43"/>
      <c r="F104" s="43"/>
      <c r="G104" s="43"/>
      <c r="H104" s="43"/>
      <c r="I104" s="43"/>
    </row>
    <row r="105" spans="4:9" x14ac:dyDescent="0.2">
      <c r="D105" s="43"/>
      <c r="E105" s="43"/>
      <c r="F105" s="43"/>
      <c r="G105" s="43"/>
      <c r="H105" s="43"/>
      <c r="I105" s="43"/>
    </row>
    <row r="106" spans="4:9" x14ac:dyDescent="0.2">
      <c r="D106" s="43"/>
      <c r="E106" s="43"/>
      <c r="F106" s="43"/>
      <c r="G106" s="43"/>
      <c r="H106" s="43"/>
      <c r="I106" s="43"/>
    </row>
    <row r="107" spans="4:9" x14ac:dyDescent="0.2">
      <c r="D107" s="43"/>
      <c r="E107" s="43"/>
      <c r="F107" s="43"/>
      <c r="G107" s="43"/>
      <c r="H107" s="43"/>
      <c r="I107" s="43"/>
    </row>
    <row r="108" spans="4:9" x14ac:dyDescent="0.2">
      <c r="D108" s="43"/>
      <c r="E108" s="43"/>
      <c r="F108" s="43"/>
      <c r="G108" s="43"/>
      <c r="H108" s="43"/>
      <c r="I108" s="43"/>
    </row>
    <row r="109" spans="4:9" x14ac:dyDescent="0.2">
      <c r="D109" s="43"/>
      <c r="E109" s="43"/>
      <c r="F109" s="43"/>
      <c r="G109" s="43"/>
      <c r="H109" s="43"/>
      <c r="I109" s="43"/>
    </row>
    <row r="110" spans="4:9" x14ac:dyDescent="0.2">
      <c r="D110" s="43"/>
      <c r="E110" s="43"/>
      <c r="F110" s="43"/>
      <c r="G110" s="43"/>
      <c r="H110" s="43"/>
      <c r="I110" s="43"/>
    </row>
    <row r="111" spans="4:9" x14ac:dyDescent="0.2">
      <c r="D111" s="43"/>
      <c r="E111" s="43"/>
      <c r="F111" s="43"/>
      <c r="G111" s="43"/>
      <c r="H111" s="43"/>
      <c r="I111" s="43"/>
    </row>
    <row r="112" spans="4:9" x14ac:dyDescent="0.2">
      <c r="D112" s="43"/>
      <c r="E112" s="43"/>
      <c r="F112" s="43"/>
      <c r="G112" s="43"/>
      <c r="H112" s="43"/>
      <c r="I112" s="43"/>
    </row>
    <row r="113" spans="4:9" x14ac:dyDescent="0.2">
      <c r="D113" s="43"/>
      <c r="E113" s="43"/>
      <c r="F113" s="43"/>
      <c r="G113" s="43"/>
      <c r="H113" s="43"/>
      <c r="I113" s="43"/>
    </row>
    <row r="114" spans="4:9" x14ac:dyDescent="0.2">
      <c r="D114" s="43"/>
      <c r="E114" s="43"/>
      <c r="F114" s="43"/>
      <c r="G114" s="43"/>
      <c r="H114" s="43"/>
      <c r="I114" s="43"/>
    </row>
    <row r="115" spans="4:9" x14ac:dyDescent="0.2">
      <c r="D115" s="43"/>
      <c r="E115" s="43"/>
      <c r="F115" s="43"/>
      <c r="G115" s="43"/>
      <c r="H115" s="43"/>
      <c r="I115" s="43"/>
    </row>
    <row r="116" spans="4:9" x14ac:dyDescent="0.2">
      <c r="D116" s="43"/>
      <c r="E116" s="43"/>
      <c r="F116" s="43"/>
      <c r="G116" s="43"/>
      <c r="H116" s="43"/>
      <c r="I116" s="43"/>
    </row>
    <row r="117" spans="4:9" x14ac:dyDescent="0.2">
      <c r="D117" s="43"/>
      <c r="E117" s="43"/>
      <c r="F117" s="43"/>
      <c r="G117" s="43"/>
      <c r="H117" s="43"/>
      <c r="I117" s="43"/>
    </row>
    <row r="118" spans="4:9" x14ac:dyDescent="0.2">
      <c r="D118" s="43"/>
      <c r="E118" s="43"/>
      <c r="F118" s="43"/>
      <c r="G118" s="43"/>
      <c r="H118" s="43"/>
      <c r="I118" s="43"/>
    </row>
    <row r="119" spans="4:9" x14ac:dyDescent="0.2">
      <c r="D119" s="43"/>
      <c r="E119" s="43"/>
      <c r="F119" s="43"/>
      <c r="G119" s="43"/>
      <c r="H119" s="43"/>
      <c r="I119" s="43"/>
    </row>
    <row r="120" spans="4:9" x14ac:dyDescent="0.2">
      <c r="D120" s="43"/>
      <c r="E120" s="43"/>
      <c r="F120" s="43"/>
      <c r="G120" s="43"/>
      <c r="H120" s="43"/>
      <c r="I120" s="43"/>
    </row>
    <row r="121" spans="4:9" x14ac:dyDescent="0.2">
      <c r="D121" s="43"/>
      <c r="E121" s="43"/>
      <c r="F121" s="43"/>
      <c r="G121" s="43"/>
      <c r="H121" s="43"/>
      <c r="I121" s="43"/>
    </row>
    <row r="122" spans="4:9" x14ac:dyDescent="0.2">
      <c r="D122" s="43"/>
      <c r="E122" s="43"/>
      <c r="F122" s="43"/>
      <c r="G122" s="43"/>
      <c r="H122" s="43"/>
      <c r="I122" s="43"/>
    </row>
    <row r="123" spans="4:9" x14ac:dyDescent="0.2">
      <c r="D123" s="43"/>
      <c r="E123" s="43"/>
      <c r="F123" s="43"/>
      <c r="G123" s="43"/>
      <c r="H123" s="43"/>
      <c r="I123" s="43"/>
    </row>
    <row r="124" spans="4:9" x14ac:dyDescent="0.2">
      <c r="D124" s="43"/>
      <c r="E124" s="43"/>
      <c r="F124" s="43"/>
      <c r="G124" s="43"/>
      <c r="H124" s="43"/>
      <c r="I124" s="43"/>
    </row>
    <row r="125" spans="4:9" x14ac:dyDescent="0.2">
      <c r="D125" s="43"/>
      <c r="E125" s="43"/>
      <c r="F125" s="43"/>
      <c r="G125" s="43"/>
      <c r="H125" s="43"/>
      <c r="I125" s="43"/>
    </row>
    <row r="126" spans="4:9" x14ac:dyDescent="0.2">
      <c r="D126" s="43"/>
      <c r="E126" s="43"/>
      <c r="F126" s="43"/>
      <c r="G126" s="43"/>
      <c r="H126" s="43"/>
      <c r="I126" s="43"/>
    </row>
    <row r="127" spans="4:9" x14ac:dyDescent="0.2">
      <c r="D127" s="43"/>
      <c r="E127" s="43"/>
      <c r="F127" s="43"/>
      <c r="G127" s="43"/>
      <c r="H127" s="43"/>
      <c r="I127" s="43"/>
    </row>
    <row r="128" spans="4:9" x14ac:dyDescent="0.2">
      <c r="D128" s="43"/>
      <c r="E128" s="43"/>
      <c r="F128" s="43"/>
      <c r="G128" s="43"/>
      <c r="H128" s="43"/>
      <c r="I128" s="43"/>
    </row>
    <row r="129" spans="4:9" x14ac:dyDescent="0.2">
      <c r="D129" s="43"/>
      <c r="E129" s="43"/>
      <c r="F129" s="43"/>
      <c r="G129" s="43"/>
      <c r="H129" s="43"/>
      <c r="I129" s="43"/>
    </row>
    <row r="130" spans="4:9" x14ac:dyDescent="0.2">
      <c r="D130" s="43"/>
      <c r="E130" s="43"/>
      <c r="F130" s="43"/>
      <c r="G130" s="43"/>
      <c r="H130" s="43"/>
      <c r="I130" s="43"/>
    </row>
    <row r="131" spans="4:9" x14ac:dyDescent="0.2">
      <c r="D131" s="43"/>
      <c r="E131" s="43"/>
      <c r="F131" s="43"/>
      <c r="G131" s="43"/>
      <c r="H131" s="43"/>
      <c r="I131" s="43"/>
    </row>
    <row r="132" spans="4:9" x14ac:dyDescent="0.2">
      <c r="D132" s="43"/>
      <c r="E132" s="43"/>
      <c r="F132" s="43"/>
      <c r="G132" s="43"/>
      <c r="H132" s="43"/>
      <c r="I132" s="43"/>
    </row>
    <row r="133" spans="4:9" x14ac:dyDescent="0.2">
      <c r="D133" s="43"/>
      <c r="E133" s="43"/>
      <c r="F133" s="43"/>
      <c r="G133" s="43"/>
      <c r="H133" s="43"/>
      <c r="I133" s="43"/>
    </row>
    <row r="134" spans="4:9" x14ac:dyDescent="0.2">
      <c r="D134" s="43"/>
      <c r="E134" s="43"/>
      <c r="F134" s="43"/>
      <c r="G134" s="43"/>
      <c r="H134" s="43"/>
      <c r="I134" s="43"/>
    </row>
    <row r="135" spans="4:9" x14ac:dyDescent="0.2">
      <c r="D135" s="43"/>
      <c r="E135" s="43"/>
      <c r="F135" s="43"/>
      <c r="G135" s="43"/>
      <c r="H135" s="43"/>
      <c r="I135" s="43"/>
    </row>
    <row r="136" spans="4:9" x14ac:dyDescent="0.2">
      <c r="D136" s="43"/>
      <c r="E136" s="43"/>
      <c r="F136" s="43"/>
      <c r="G136" s="43"/>
      <c r="H136" s="43"/>
      <c r="I136" s="43"/>
    </row>
    <row r="137" spans="4:9" x14ac:dyDescent="0.2">
      <c r="D137" s="43"/>
      <c r="E137" s="43"/>
      <c r="F137" s="43"/>
      <c r="G137" s="43"/>
      <c r="H137" s="43"/>
      <c r="I137" s="43"/>
    </row>
    <row r="138" spans="4:9" x14ac:dyDescent="0.2">
      <c r="D138" s="43"/>
      <c r="E138" s="43"/>
      <c r="F138" s="43"/>
      <c r="G138" s="43"/>
      <c r="H138" s="43"/>
      <c r="I138" s="43"/>
    </row>
    <row r="139" spans="4:9" x14ac:dyDescent="0.2">
      <c r="D139" s="43"/>
      <c r="E139" s="43"/>
      <c r="F139" s="43"/>
      <c r="G139" s="43"/>
      <c r="H139" s="43"/>
      <c r="I139" s="43"/>
    </row>
    <row r="140" spans="4:9" x14ac:dyDescent="0.2">
      <c r="D140" s="43"/>
      <c r="E140" s="43"/>
      <c r="F140" s="43"/>
      <c r="G140" s="43"/>
      <c r="H140" s="43"/>
      <c r="I140" s="43"/>
    </row>
    <row r="141" spans="4:9" x14ac:dyDescent="0.2">
      <c r="D141" s="43"/>
      <c r="E141" s="43"/>
      <c r="F141" s="43"/>
      <c r="G141" s="43"/>
      <c r="H141" s="43"/>
      <c r="I141" s="43"/>
    </row>
    <row r="142" spans="4:9" x14ac:dyDescent="0.2">
      <c r="D142" s="43"/>
      <c r="E142" s="43"/>
      <c r="F142" s="43"/>
      <c r="G142" s="43"/>
      <c r="H142" s="43"/>
      <c r="I142" s="43"/>
    </row>
    <row r="143" spans="4:9" x14ac:dyDescent="0.2">
      <c r="D143" s="43"/>
      <c r="E143" s="43"/>
      <c r="F143" s="43"/>
      <c r="G143" s="43"/>
      <c r="H143" s="43"/>
      <c r="I143" s="43"/>
    </row>
    <row r="144" spans="4:9" x14ac:dyDescent="0.2">
      <c r="D144" s="43"/>
      <c r="E144" s="43"/>
      <c r="F144" s="43"/>
      <c r="G144" s="43"/>
      <c r="H144" s="43"/>
      <c r="I144" s="43"/>
    </row>
    <row r="145" spans="4:9" x14ac:dyDescent="0.2">
      <c r="D145" s="43"/>
      <c r="E145" s="43"/>
      <c r="F145" s="43"/>
      <c r="G145" s="43"/>
      <c r="H145" s="43"/>
      <c r="I145" s="43"/>
    </row>
    <row r="146" spans="4:9" x14ac:dyDescent="0.2">
      <c r="D146" s="43"/>
      <c r="E146" s="43"/>
      <c r="F146" s="43"/>
      <c r="G146" s="43"/>
      <c r="H146" s="43"/>
      <c r="I146" s="43"/>
    </row>
    <row r="147" spans="4:9" x14ac:dyDescent="0.2">
      <c r="D147" s="43"/>
      <c r="E147" s="43"/>
      <c r="F147" s="43"/>
      <c r="G147" s="43"/>
      <c r="H147" s="43"/>
      <c r="I147" s="43"/>
    </row>
    <row r="148" spans="4:9" x14ac:dyDescent="0.2">
      <c r="D148" s="43"/>
      <c r="E148" s="43"/>
      <c r="F148" s="43"/>
      <c r="G148" s="43"/>
      <c r="H148" s="43"/>
      <c r="I148" s="43"/>
    </row>
    <row r="149" spans="4:9" x14ac:dyDescent="0.2">
      <c r="D149" s="43"/>
      <c r="E149" s="43"/>
      <c r="F149" s="43"/>
      <c r="G149" s="43"/>
      <c r="H149" s="43"/>
      <c r="I149" s="43"/>
    </row>
    <row r="150" spans="4:9" x14ac:dyDescent="0.2">
      <c r="D150" s="43"/>
      <c r="E150" s="43"/>
      <c r="F150" s="43"/>
      <c r="G150" s="43"/>
      <c r="H150" s="43"/>
      <c r="I150" s="43"/>
    </row>
    <row r="151" spans="4:9" x14ac:dyDescent="0.2">
      <c r="D151" s="43"/>
      <c r="E151" s="43"/>
      <c r="F151" s="43"/>
      <c r="G151" s="43"/>
      <c r="H151" s="43"/>
      <c r="I151" s="43"/>
    </row>
    <row r="152" spans="4:9" x14ac:dyDescent="0.2">
      <c r="D152" s="43"/>
      <c r="E152" s="43"/>
      <c r="F152" s="43"/>
      <c r="G152" s="43"/>
      <c r="H152" s="43"/>
      <c r="I152" s="43"/>
    </row>
    <row r="153" spans="4:9" x14ac:dyDescent="0.2">
      <c r="D153" s="43"/>
      <c r="E153" s="43"/>
      <c r="F153" s="43"/>
      <c r="G153" s="43"/>
      <c r="H153" s="43"/>
      <c r="I153" s="43"/>
    </row>
    <row r="154" spans="4:9" x14ac:dyDescent="0.2">
      <c r="D154" s="43"/>
      <c r="E154" s="43"/>
      <c r="F154" s="43"/>
      <c r="G154" s="43"/>
      <c r="H154" s="43"/>
      <c r="I154" s="43"/>
    </row>
    <row r="155" spans="4:9" x14ac:dyDescent="0.2">
      <c r="D155" s="43"/>
      <c r="E155" s="43"/>
      <c r="F155" s="43"/>
      <c r="G155" s="43"/>
      <c r="H155" s="43"/>
      <c r="I155" s="43"/>
    </row>
    <row r="156" spans="4:9" x14ac:dyDescent="0.2">
      <c r="D156" s="43"/>
      <c r="E156" s="43"/>
      <c r="F156" s="43"/>
      <c r="G156" s="43"/>
      <c r="H156" s="43"/>
      <c r="I156" s="43"/>
    </row>
    <row r="157" spans="4:9" x14ac:dyDescent="0.2">
      <c r="D157" s="43"/>
      <c r="E157" s="43"/>
      <c r="F157" s="43"/>
      <c r="G157" s="43"/>
      <c r="H157" s="43"/>
      <c r="I157" s="43"/>
    </row>
    <row r="158" spans="4:9" x14ac:dyDescent="0.2">
      <c r="D158" s="43"/>
      <c r="E158" s="43"/>
      <c r="F158" s="43"/>
      <c r="G158" s="43"/>
      <c r="H158" s="43"/>
      <c r="I158" s="43"/>
    </row>
    <row r="159" spans="4:9" x14ac:dyDescent="0.2">
      <c r="D159" s="43"/>
      <c r="E159" s="43"/>
      <c r="F159" s="43"/>
      <c r="G159" s="43"/>
      <c r="H159" s="43"/>
      <c r="I159" s="43"/>
    </row>
    <row r="160" spans="4:9" x14ac:dyDescent="0.2">
      <c r="D160" s="43"/>
      <c r="E160" s="43"/>
      <c r="F160" s="43"/>
      <c r="G160" s="43"/>
      <c r="H160" s="43"/>
      <c r="I160" s="43"/>
    </row>
    <row r="161" spans="4:9" x14ac:dyDescent="0.2">
      <c r="D161" s="43"/>
      <c r="E161" s="43"/>
      <c r="F161" s="43"/>
      <c r="G161" s="43"/>
      <c r="H161" s="43"/>
      <c r="I161" s="43"/>
    </row>
    <row r="162" spans="4:9" x14ac:dyDescent="0.2">
      <c r="D162" s="43"/>
      <c r="E162" s="43"/>
      <c r="F162" s="43"/>
      <c r="G162" s="43"/>
      <c r="H162" s="43"/>
      <c r="I162" s="43"/>
    </row>
    <row r="163" spans="4:9" x14ac:dyDescent="0.2">
      <c r="D163" s="43"/>
      <c r="E163" s="43"/>
      <c r="F163" s="43"/>
      <c r="G163" s="43"/>
      <c r="H163" s="43"/>
      <c r="I163" s="43"/>
    </row>
    <row r="164" spans="4:9" x14ac:dyDescent="0.2">
      <c r="D164" s="43"/>
      <c r="E164" s="43"/>
      <c r="F164" s="43"/>
      <c r="G164" s="43"/>
      <c r="H164" s="43"/>
      <c r="I164" s="43"/>
    </row>
    <row r="165" spans="4:9" x14ac:dyDescent="0.2">
      <c r="D165" s="43"/>
      <c r="E165" s="43"/>
      <c r="F165" s="43"/>
      <c r="G165" s="43"/>
      <c r="H165" s="43"/>
      <c r="I165" s="43"/>
    </row>
    <row r="166" spans="4:9" x14ac:dyDescent="0.2">
      <c r="D166" s="43"/>
      <c r="E166" s="43"/>
      <c r="F166" s="43"/>
      <c r="G166" s="43"/>
      <c r="H166" s="43"/>
      <c r="I166" s="43"/>
    </row>
    <row r="167" spans="4:9" x14ac:dyDescent="0.2">
      <c r="D167" s="43"/>
      <c r="E167" s="43"/>
      <c r="F167" s="43"/>
      <c r="G167" s="43"/>
      <c r="H167" s="43"/>
      <c r="I167" s="43"/>
    </row>
    <row r="168" spans="4:9" x14ac:dyDescent="0.2">
      <c r="D168" s="43"/>
      <c r="E168" s="43"/>
      <c r="F168" s="43"/>
      <c r="G168" s="43"/>
      <c r="H168" s="43"/>
      <c r="I168" s="43"/>
    </row>
    <row r="169" spans="4:9" x14ac:dyDescent="0.2">
      <c r="D169" s="43"/>
      <c r="E169" s="43"/>
      <c r="F169" s="43"/>
      <c r="G169" s="43"/>
      <c r="H169" s="43"/>
      <c r="I169" s="43"/>
    </row>
    <row r="170" spans="4:9" x14ac:dyDescent="0.2">
      <c r="D170" s="43"/>
      <c r="E170" s="43"/>
      <c r="F170" s="43"/>
      <c r="G170" s="43"/>
      <c r="H170" s="43"/>
      <c r="I170" s="43"/>
    </row>
    <row r="171" spans="4:9" x14ac:dyDescent="0.2">
      <c r="D171" s="43"/>
      <c r="E171" s="43"/>
      <c r="F171" s="43"/>
      <c r="G171" s="43"/>
      <c r="H171" s="43"/>
      <c r="I171" s="43"/>
    </row>
    <row r="172" spans="4:9" x14ac:dyDescent="0.2">
      <c r="D172" s="43"/>
      <c r="E172" s="43"/>
      <c r="F172" s="43"/>
      <c r="G172" s="43"/>
      <c r="H172" s="43"/>
      <c r="I172" s="43"/>
    </row>
    <row r="173" spans="4:9" x14ac:dyDescent="0.2">
      <c r="D173" s="43"/>
      <c r="E173" s="43"/>
      <c r="F173" s="43"/>
      <c r="G173" s="43"/>
      <c r="H173" s="43"/>
      <c r="I173" s="43"/>
    </row>
    <row r="174" spans="4:9" x14ac:dyDescent="0.2">
      <c r="D174" s="43"/>
      <c r="E174" s="43"/>
      <c r="F174" s="43"/>
      <c r="G174" s="43"/>
      <c r="H174" s="43"/>
      <c r="I174" s="43"/>
    </row>
    <row r="175" spans="4:9" x14ac:dyDescent="0.2">
      <c r="D175" s="43"/>
      <c r="E175" s="43"/>
      <c r="F175" s="43"/>
      <c r="G175" s="43"/>
      <c r="H175" s="43"/>
      <c r="I175" s="43"/>
    </row>
    <row r="176" spans="4:9" x14ac:dyDescent="0.2">
      <c r="D176" s="43"/>
      <c r="E176" s="43"/>
      <c r="F176" s="43"/>
      <c r="G176" s="43"/>
      <c r="H176" s="43"/>
      <c r="I176" s="43"/>
    </row>
    <row r="177" spans="4:9" x14ac:dyDescent="0.2">
      <c r="D177" s="43"/>
      <c r="E177" s="43"/>
      <c r="F177" s="43"/>
      <c r="G177" s="43"/>
      <c r="H177" s="43"/>
      <c r="I177" s="43"/>
    </row>
    <row r="178" spans="4:9" x14ac:dyDescent="0.2">
      <c r="D178" s="43"/>
      <c r="E178" s="43"/>
      <c r="F178" s="43"/>
      <c r="G178" s="43"/>
      <c r="H178" s="43"/>
      <c r="I178" s="43"/>
    </row>
    <row r="179" spans="4:9" x14ac:dyDescent="0.2">
      <c r="D179" s="43"/>
      <c r="E179" s="43"/>
      <c r="F179" s="43"/>
      <c r="G179" s="43"/>
      <c r="H179" s="43"/>
      <c r="I179" s="43"/>
    </row>
    <row r="180" spans="4:9" x14ac:dyDescent="0.2">
      <c r="D180" s="43"/>
      <c r="E180" s="43"/>
      <c r="F180" s="43"/>
      <c r="G180" s="43"/>
      <c r="H180" s="43"/>
      <c r="I180" s="43"/>
    </row>
    <row r="181" spans="4:9" x14ac:dyDescent="0.2">
      <c r="D181" s="43"/>
      <c r="E181" s="43"/>
      <c r="F181" s="43"/>
      <c r="G181" s="43"/>
      <c r="H181" s="43"/>
      <c r="I181" s="43"/>
    </row>
    <row r="182" spans="4:9" x14ac:dyDescent="0.2">
      <c r="D182" s="43"/>
      <c r="E182" s="43"/>
      <c r="F182" s="43"/>
      <c r="G182" s="43"/>
      <c r="H182" s="43"/>
      <c r="I182" s="43"/>
    </row>
    <row r="183" spans="4:9" x14ac:dyDescent="0.2">
      <c r="D183" s="43"/>
      <c r="E183" s="43"/>
      <c r="F183" s="43"/>
      <c r="G183" s="43"/>
      <c r="H183" s="43"/>
      <c r="I183" s="43"/>
    </row>
    <row r="184" spans="4:9" x14ac:dyDescent="0.2">
      <c r="D184" s="43"/>
      <c r="E184" s="43"/>
      <c r="F184" s="43"/>
      <c r="G184" s="43"/>
      <c r="H184" s="43"/>
      <c r="I184" s="43"/>
    </row>
    <row r="185" spans="4:9" x14ac:dyDescent="0.2">
      <c r="D185" s="43"/>
      <c r="E185" s="43"/>
      <c r="F185" s="43"/>
      <c r="G185" s="43"/>
      <c r="H185" s="43"/>
      <c r="I185" s="43"/>
    </row>
    <row r="186" spans="4:9" x14ac:dyDescent="0.2">
      <c r="D186" s="43"/>
      <c r="E186" s="43"/>
      <c r="F186" s="43"/>
      <c r="G186" s="43"/>
      <c r="H186" s="43"/>
      <c r="I186" s="43"/>
    </row>
    <row r="187" spans="4:9" x14ac:dyDescent="0.2">
      <c r="D187" s="43"/>
      <c r="E187" s="43"/>
      <c r="F187" s="43"/>
      <c r="G187" s="43"/>
      <c r="H187" s="43"/>
      <c r="I187" s="43"/>
    </row>
    <row r="188" spans="4:9" x14ac:dyDescent="0.2">
      <c r="D188" s="43"/>
      <c r="E188" s="43"/>
      <c r="F188" s="43"/>
      <c r="G188" s="43"/>
      <c r="H188" s="43"/>
      <c r="I188" s="43"/>
    </row>
    <row r="189" spans="4:9" x14ac:dyDescent="0.2">
      <c r="D189" s="43"/>
      <c r="E189" s="43"/>
      <c r="F189" s="43"/>
      <c r="G189" s="43"/>
      <c r="H189" s="43"/>
      <c r="I189" s="43"/>
    </row>
    <row r="190" spans="4:9" x14ac:dyDescent="0.2">
      <c r="D190" s="43"/>
      <c r="E190" s="43"/>
      <c r="F190" s="43"/>
      <c r="G190" s="43"/>
      <c r="H190" s="43"/>
      <c r="I190" s="43"/>
    </row>
    <row r="191" spans="4:9" x14ac:dyDescent="0.2">
      <c r="D191" s="43"/>
      <c r="E191" s="43"/>
      <c r="F191" s="43"/>
      <c r="G191" s="43"/>
      <c r="H191" s="43"/>
      <c r="I191" s="43"/>
    </row>
    <row r="192" spans="4:9" x14ac:dyDescent="0.2">
      <c r="D192" s="43"/>
      <c r="E192" s="43"/>
      <c r="F192" s="43"/>
      <c r="G192" s="43"/>
      <c r="H192" s="43"/>
      <c r="I192" s="43"/>
    </row>
    <row r="193" spans="4:9" x14ac:dyDescent="0.2">
      <c r="D193" s="43"/>
      <c r="E193" s="43"/>
      <c r="F193" s="43"/>
      <c r="G193" s="43"/>
      <c r="H193" s="43"/>
      <c r="I193" s="43"/>
    </row>
    <row r="194" spans="4:9" x14ac:dyDescent="0.2">
      <c r="D194" s="43"/>
      <c r="E194" s="43"/>
      <c r="F194" s="43"/>
      <c r="G194" s="43"/>
      <c r="H194" s="43"/>
      <c r="I194" s="43"/>
    </row>
    <row r="195" spans="4:9" x14ac:dyDescent="0.2">
      <c r="D195" s="43"/>
      <c r="E195" s="43"/>
      <c r="F195" s="43"/>
      <c r="G195" s="43"/>
      <c r="H195" s="43"/>
      <c r="I195" s="43"/>
    </row>
    <row r="196" spans="4:9" x14ac:dyDescent="0.2">
      <c r="D196" s="43"/>
      <c r="E196" s="43"/>
      <c r="F196" s="43"/>
      <c r="G196" s="43"/>
      <c r="H196" s="43"/>
      <c r="I196" s="43"/>
    </row>
    <row r="197" spans="4:9" x14ac:dyDescent="0.2">
      <c r="D197" s="43"/>
      <c r="E197" s="43"/>
      <c r="F197" s="43"/>
      <c r="G197" s="43"/>
      <c r="H197" s="43"/>
      <c r="I197" s="43"/>
    </row>
    <row r="198" spans="4:9" x14ac:dyDescent="0.2">
      <c r="D198" s="43"/>
      <c r="E198" s="43"/>
      <c r="F198" s="43"/>
      <c r="G198" s="43"/>
      <c r="H198" s="43"/>
      <c r="I198" s="43"/>
    </row>
    <row r="199" spans="4:9" x14ac:dyDescent="0.2">
      <c r="D199" s="43"/>
      <c r="E199" s="43"/>
      <c r="F199" s="43"/>
      <c r="G199" s="43"/>
      <c r="H199" s="43"/>
      <c r="I199" s="43"/>
    </row>
    <row r="200" spans="4:9" x14ac:dyDescent="0.2">
      <c r="D200" s="43"/>
      <c r="E200" s="43"/>
      <c r="F200" s="43"/>
      <c r="G200" s="43"/>
      <c r="H200" s="43"/>
      <c r="I200" s="43"/>
    </row>
    <row r="201" spans="4:9" x14ac:dyDescent="0.2">
      <c r="D201" s="43"/>
      <c r="E201" s="43"/>
      <c r="F201" s="43"/>
      <c r="G201" s="43"/>
      <c r="H201" s="43"/>
      <c r="I201" s="43"/>
    </row>
    <row r="202" spans="4:9" x14ac:dyDescent="0.2">
      <c r="D202" s="43"/>
      <c r="E202" s="43"/>
      <c r="F202" s="43"/>
      <c r="G202" s="43"/>
      <c r="H202" s="43"/>
      <c r="I202" s="43"/>
    </row>
    <row r="203" spans="4:9" x14ac:dyDescent="0.2">
      <c r="D203" s="43"/>
      <c r="E203" s="43"/>
      <c r="F203" s="43"/>
      <c r="G203" s="43"/>
      <c r="H203" s="43"/>
      <c r="I203" s="43"/>
    </row>
    <row r="204" spans="4:9" x14ac:dyDescent="0.2">
      <c r="D204" s="43"/>
      <c r="E204" s="43"/>
      <c r="F204" s="43"/>
      <c r="G204" s="43"/>
      <c r="H204" s="43"/>
      <c r="I204" s="43"/>
    </row>
    <row r="205" spans="4:9" x14ac:dyDescent="0.2">
      <c r="D205" s="43"/>
      <c r="E205" s="43"/>
      <c r="F205" s="43"/>
      <c r="G205" s="43"/>
      <c r="H205" s="43"/>
      <c r="I205" s="43"/>
    </row>
    <row r="206" spans="4:9" x14ac:dyDescent="0.2">
      <c r="D206" s="43"/>
      <c r="E206" s="43"/>
      <c r="F206" s="43"/>
      <c r="G206" s="43"/>
      <c r="H206" s="43"/>
      <c r="I206" s="43"/>
    </row>
    <row r="207" spans="4:9" x14ac:dyDescent="0.2">
      <c r="D207" s="43"/>
      <c r="E207" s="43"/>
      <c r="F207" s="43"/>
      <c r="G207" s="43"/>
      <c r="H207" s="43"/>
      <c r="I207" s="43"/>
    </row>
    <row r="208" spans="4:9" x14ac:dyDescent="0.2">
      <c r="D208" s="43"/>
      <c r="E208" s="43"/>
      <c r="F208" s="43"/>
      <c r="G208" s="43"/>
      <c r="H208" s="43"/>
      <c r="I208" s="43"/>
    </row>
    <row r="209" spans="4:9" x14ac:dyDescent="0.2">
      <c r="D209" s="43"/>
      <c r="E209" s="43"/>
      <c r="F209" s="43"/>
      <c r="G209" s="43"/>
      <c r="H209" s="43"/>
      <c r="I209" s="43"/>
    </row>
    <row r="210" spans="4:9" x14ac:dyDescent="0.2">
      <c r="D210" s="43"/>
      <c r="E210" s="43"/>
      <c r="F210" s="43"/>
      <c r="G210" s="43"/>
      <c r="H210" s="43"/>
      <c r="I210" s="43"/>
    </row>
    <row r="211" spans="4:9" x14ac:dyDescent="0.2">
      <c r="D211" s="43"/>
      <c r="E211" s="43"/>
      <c r="F211" s="43"/>
      <c r="G211" s="43"/>
      <c r="H211" s="43"/>
      <c r="I211" s="43"/>
    </row>
    <row r="212" spans="4:9" x14ac:dyDescent="0.2">
      <c r="D212" s="43"/>
      <c r="E212" s="43"/>
      <c r="F212" s="43"/>
      <c r="G212" s="43"/>
      <c r="H212" s="43"/>
      <c r="I212" s="43"/>
    </row>
    <row r="213" spans="4:9" x14ac:dyDescent="0.2">
      <c r="D213" s="43"/>
      <c r="E213" s="43"/>
      <c r="F213" s="43"/>
      <c r="G213" s="43"/>
      <c r="H213" s="43"/>
      <c r="I213" s="43"/>
    </row>
    <row r="214" spans="4:9" x14ac:dyDescent="0.2">
      <c r="D214" s="43"/>
      <c r="E214" s="43"/>
      <c r="F214" s="43"/>
      <c r="G214" s="43"/>
      <c r="H214" s="43"/>
      <c r="I214" s="43"/>
    </row>
    <row r="215" spans="4:9" x14ac:dyDescent="0.2">
      <c r="D215" s="43"/>
      <c r="E215" s="43"/>
      <c r="F215" s="43"/>
      <c r="G215" s="43"/>
      <c r="H215" s="43"/>
      <c r="I215" s="43"/>
    </row>
    <row r="216" spans="4:9" x14ac:dyDescent="0.2">
      <c r="D216" s="43"/>
      <c r="E216" s="43"/>
      <c r="F216" s="43"/>
      <c r="G216" s="43"/>
      <c r="H216" s="43"/>
      <c r="I216" s="43"/>
    </row>
    <row r="217" spans="4:9" x14ac:dyDescent="0.2">
      <c r="D217" s="43"/>
      <c r="E217" s="43"/>
      <c r="F217" s="43"/>
      <c r="G217" s="43"/>
      <c r="H217" s="43"/>
      <c r="I217" s="43"/>
    </row>
    <row r="218" spans="4:9" x14ac:dyDescent="0.2">
      <c r="D218" s="43"/>
      <c r="E218" s="43"/>
      <c r="F218" s="43"/>
      <c r="G218" s="43"/>
      <c r="H218" s="43"/>
      <c r="I218" s="43"/>
    </row>
    <row r="219" spans="4:9" x14ac:dyDescent="0.2">
      <c r="D219" s="43"/>
      <c r="E219" s="43"/>
      <c r="F219" s="43"/>
      <c r="G219" s="43"/>
      <c r="H219" s="43"/>
      <c r="I219" s="43"/>
    </row>
    <row r="220" spans="4:9" x14ac:dyDescent="0.2">
      <c r="D220" s="43"/>
      <c r="E220" s="43"/>
      <c r="F220" s="43"/>
      <c r="G220" s="43"/>
      <c r="H220" s="43"/>
      <c r="I220" s="43"/>
    </row>
    <row r="221" spans="4:9" x14ac:dyDescent="0.2">
      <c r="D221" s="43"/>
      <c r="E221" s="43"/>
      <c r="F221" s="43"/>
      <c r="G221" s="43"/>
      <c r="H221" s="43"/>
      <c r="I221" s="43"/>
    </row>
    <row r="222" spans="4:9" x14ac:dyDescent="0.2">
      <c r="D222" s="43"/>
      <c r="E222" s="43"/>
      <c r="F222" s="43"/>
      <c r="G222" s="43"/>
      <c r="H222" s="43"/>
      <c r="I222" s="43"/>
    </row>
    <row r="223" spans="4:9" x14ac:dyDescent="0.2">
      <c r="D223" s="43"/>
      <c r="E223" s="43"/>
      <c r="F223" s="43"/>
      <c r="G223" s="43"/>
      <c r="H223" s="43"/>
      <c r="I223" s="43"/>
    </row>
    <row r="224" spans="4:9" x14ac:dyDescent="0.2">
      <c r="D224" s="43"/>
      <c r="E224" s="43"/>
      <c r="F224" s="43"/>
      <c r="G224" s="43"/>
      <c r="H224" s="43"/>
      <c r="I224" s="43"/>
    </row>
    <row r="225" spans="4:9" x14ac:dyDescent="0.2">
      <c r="D225" s="43"/>
      <c r="E225" s="43"/>
      <c r="F225" s="43"/>
      <c r="G225" s="43"/>
      <c r="H225" s="43"/>
      <c r="I225" s="43"/>
    </row>
    <row r="226" spans="4:9" x14ac:dyDescent="0.2">
      <c r="D226" s="43"/>
      <c r="E226" s="43"/>
      <c r="F226" s="43"/>
      <c r="G226" s="43"/>
      <c r="H226" s="43"/>
      <c r="I226" s="43"/>
    </row>
    <row r="227" spans="4:9" x14ac:dyDescent="0.2">
      <c r="D227" s="43"/>
      <c r="E227" s="43"/>
      <c r="F227" s="43"/>
      <c r="G227" s="43"/>
      <c r="H227" s="43"/>
      <c r="I227" s="43"/>
    </row>
    <row r="228" spans="4:9" x14ac:dyDescent="0.2">
      <c r="D228" s="43"/>
      <c r="E228" s="43"/>
      <c r="F228" s="43"/>
      <c r="G228" s="43"/>
      <c r="H228" s="43"/>
      <c r="I228" s="43"/>
    </row>
    <row r="229" spans="4:9" x14ac:dyDescent="0.2">
      <c r="D229" s="43"/>
      <c r="E229" s="43"/>
      <c r="F229" s="43"/>
      <c r="G229" s="43"/>
      <c r="H229" s="43"/>
      <c r="I229" s="43"/>
    </row>
    <row r="230" spans="4:9" x14ac:dyDescent="0.2">
      <c r="D230" s="43"/>
      <c r="E230" s="43"/>
      <c r="F230" s="43"/>
      <c r="G230" s="43"/>
      <c r="H230" s="43"/>
      <c r="I230" s="43"/>
    </row>
    <row r="231" spans="4:9" x14ac:dyDescent="0.2">
      <c r="D231" s="43"/>
      <c r="E231" s="43"/>
      <c r="F231" s="43"/>
      <c r="G231" s="43"/>
      <c r="H231" s="43"/>
      <c r="I231" s="43"/>
    </row>
    <row r="232" spans="4:9" x14ac:dyDescent="0.2">
      <c r="D232" s="43"/>
      <c r="E232" s="43"/>
      <c r="F232" s="43"/>
      <c r="G232" s="43"/>
      <c r="H232" s="43"/>
      <c r="I232" s="43"/>
    </row>
    <row r="233" spans="4:9" x14ac:dyDescent="0.2">
      <c r="D233" s="43"/>
      <c r="E233" s="43"/>
      <c r="F233" s="43"/>
      <c r="G233" s="43"/>
      <c r="H233" s="43"/>
      <c r="I233" s="43"/>
    </row>
    <row r="234" spans="4:9" x14ac:dyDescent="0.2">
      <c r="D234" s="43"/>
      <c r="E234" s="43"/>
      <c r="F234" s="43"/>
      <c r="G234" s="43"/>
      <c r="H234" s="43"/>
      <c r="I234" s="43"/>
    </row>
    <row r="235" spans="4:9" x14ac:dyDescent="0.2">
      <c r="D235" s="43"/>
      <c r="E235" s="43"/>
      <c r="F235" s="43"/>
      <c r="G235" s="43"/>
      <c r="H235" s="43"/>
      <c r="I235" s="43"/>
    </row>
    <row r="236" spans="4:9" x14ac:dyDescent="0.2">
      <c r="D236" s="43"/>
      <c r="E236" s="43"/>
      <c r="F236" s="43"/>
      <c r="G236" s="43"/>
      <c r="H236" s="43"/>
      <c r="I236" s="43"/>
    </row>
    <row r="237" spans="4:9" x14ac:dyDescent="0.2">
      <c r="D237" s="43"/>
      <c r="E237" s="43"/>
      <c r="F237" s="43"/>
      <c r="G237" s="43"/>
      <c r="H237" s="43"/>
      <c r="I237" s="43"/>
    </row>
    <row r="238" spans="4:9" x14ac:dyDescent="0.2">
      <c r="D238" s="43"/>
      <c r="E238" s="43"/>
      <c r="F238" s="43"/>
      <c r="G238" s="43"/>
      <c r="H238" s="43"/>
      <c r="I238" s="43"/>
    </row>
    <row r="239" spans="4:9" x14ac:dyDescent="0.2">
      <c r="D239" s="43"/>
      <c r="E239" s="43"/>
      <c r="F239" s="43"/>
      <c r="G239" s="43"/>
      <c r="H239" s="43"/>
      <c r="I239" s="43"/>
    </row>
    <row r="240" spans="4:9" x14ac:dyDescent="0.2">
      <c r="D240" s="43"/>
      <c r="E240" s="43"/>
      <c r="F240" s="43"/>
      <c r="G240" s="43"/>
      <c r="H240" s="43"/>
      <c r="I240" s="43"/>
    </row>
    <row r="241" spans="4:9" x14ac:dyDescent="0.2">
      <c r="D241" s="43"/>
      <c r="E241" s="43"/>
      <c r="F241" s="43"/>
      <c r="G241" s="43"/>
      <c r="H241" s="43"/>
      <c r="I241" s="43"/>
    </row>
    <row r="242" spans="4:9" x14ac:dyDescent="0.2">
      <c r="D242" s="43"/>
      <c r="E242" s="43"/>
      <c r="F242" s="43"/>
      <c r="G242" s="43"/>
      <c r="H242" s="43"/>
      <c r="I242" s="43"/>
    </row>
    <row r="243" spans="4:9" x14ac:dyDescent="0.2">
      <c r="D243" s="43"/>
      <c r="E243" s="43"/>
      <c r="F243" s="43"/>
      <c r="G243" s="43"/>
      <c r="H243" s="43"/>
      <c r="I243" s="43"/>
    </row>
    <row r="244" spans="4:9" x14ac:dyDescent="0.2">
      <c r="D244" s="43"/>
      <c r="E244" s="43"/>
      <c r="F244" s="43"/>
      <c r="G244" s="43"/>
      <c r="H244" s="43"/>
      <c r="I244" s="43"/>
    </row>
    <row r="245" spans="4:9" x14ac:dyDescent="0.2">
      <c r="D245" s="43"/>
      <c r="E245" s="43"/>
      <c r="F245" s="43"/>
      <c r="G245" s="43"/>
      <c r="H245" s="43"/>
      <c r="I245" s="43"/>
    </row>
    <row r="246" spans="4:9" x14ac:dyDescent="0.2">
      <c r="D246" s="43"/>
      <c r="E246" s="43"/>
      <c r="F246" s="43"/>
      <c r="G246" s="43"/>
      <c r="H246" s="43"/>
      <c r="I246" s="43"/>
    </row>
    <row r="247" spans="4:9" x14ac:dyDescent="0.2">
      <c r="D247" s="43"/>
      <c r="E247" s="43"/>
      <c r="F247" s="43"/>
      <c r="G247" s="43"/>
      <c r="H247" s="43"/>
      <c r="I247" s="43"/>
    </row>
    <row r="248" spans="4:9" x14ac:dyDescent="0.2">
      <c r="D248" s="43"/>
      <c r="E248" s="43"/>
      <c r="F248" s="43"/>
      <c r="G248" s="43"/>
      <c r="H248" s="43"/>
      <c r="I248" s="43"/>
    </row>
    <row r="249" spans="4:9" x14ac:dyDescent="0.2">
      <c r="D249" s="43"/>
      <c r="E249" s="43"/>
      <c r="F249" s="43"/>
      <c r="G249" s="43"/>
      <c r="H249" s="43"/>
      <c r="I249" s="43"/>
    </row>
    <row r="250" spans="4:9" x14ac:dyDescent="0.2">
      <c r="D250" s="43"/>
      <c r="E250" s="43"/>
      <c r="F250" s="43"/>
      <c r="G250" s="43"/>
      <c r="H250" s="43"/>
      <c r="I250" s="43"/>
    </row>
    <row r="251" spans="4:9" x14ac:dyDescent="0.2">
      <c r="D251" s="43"/>
      <c r="E251" s="43"/>
      <c r="F251" s="43"/>
      <c r="G251" s="43"/>
      <c r="H251" s="43"/>
      <c r="I251" s="43"/>
    </row>
    <row r="252" spans="4:9" x14ac:dyDescent="0.2">
      <c r="D252" s="43"/>
      <c r="E252" s="43"/>
      <c r="F252" s="43"/>
      <c r="G252" s="43"/>
      <c r="H252" s="43"/>
      <c r="I252" s="43"/>
    </row>
    <row r="253" spans="4:9" x14ac:dyDescent="0.2">
      <c r="D253" s="43"/>
      <c r="E253" s="43"/>
      <c r="F253" s="43"/>
      <c r="G253" s="43"/>
      <c r="H253" s="43"/>
      <c r="I253" s="43"/>
    </row>
    <row r="254" spans="4:9" x14ac:dyDescent="0.2">
      <c r="D254" s="43"/>
      <c r="E254" s="43"/>
      <c r="F254" s="43"/>
      <c r="G254" s="43"/>
      <c r="H254" s="43"/>
      <c r="I254" s="43"/>
    </row>
    <row r="255" spans="4:9" x14ac:dyDescent="0.2">
      <c r="D255" s="43"/>
      <c r="E255" s="43"/>
      <c r="F255" s="43"/>
      <c r="G255" s="43"/>
      <c r="H255" s="43"/>
      <c r="I255" s="43"/>
    </row>
    <row r="256" spans="4:9" x14ac:dyDescent="0.2">
      <c r="D256" s="43"/>
      <c r="E256" s="43"/>
      <c r="F256" s="43"/>
      <c r="G256" s="43"/>
      <c r="H256" s="43"/>
      <c r="I256" s="43"/>
    </row>
    <row r="257" spans="4:9" x14ac:dyDescent="0.2">
      <c r="D257" s="43"/>
      <c r="E257" s="43"/>
      <c r="F257" s="43"/>
      <c r="G257" s="43"/>
      <c r="H257" s="43"/>
      <c r="I257" s="43"/>
    </row>
  </sheetData>
  <mergeCells count="30">
    <mergeCell ref="B2:M2"/>
    <mergeCell ref="B5:C7"/>
    <mergeCell ref="D5:F5"/>
    <mergeCell ref="G5:I5"/>
    <mergeCell ref="J5:J7"/>
    <mergeCell ref="K5:K7"/>
    <mergeCell ref="L5:L7"/>
    <mergeCell ref="M5:M7"/>
    <mergeCell ref="D6:D7"/>
    <mergeCell ref="E6:E7"/>
    <mergeCell ref="F6:F7"/>
    <mergeCell ref="G6:G7"/>
    <mergeCell ref="H6:H7"/>
    <mergeCell ref="I6:I7"/>
    <mergeCell ref="B8:C8"/>
    <mergeCell ref="B9:C9"/>
    <mergeCell ref="B10:C10"/>
    <mergeCell ref="B11:C11"/>
    <mergeCell ref="B12:C12"/>
    <mergeCell ref="B13:C13"/>
    <mergeCell ref="B14:C14"/>
    <mergeCell ref="B15:C15"/>
    <mergeCell ref="B22:M22"/>
    <mergeCell ref="B23:M23"/>
    <mergeCell ref="B16:C16"/>
    <mergeCell ref="B17:C17"/>
    <mergeCell ref="B18:C18"/>
    <mergeCell ref="B19:C19"/>
    <mergeCell ref="B20:M20"/>
    <mergeCell ref="B21:M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J24"/>
  <sheetViews>
    <sheetView zoomScaleNormal="100" workbookViewId="0">
      <selection activeCell="B24" sqref="B24"/>
    </sheetView>
  </sheetViews>
  <sheetFormatPr baseColWidth="10" defaultColWidth="11.42578125" defaultRowHeight="15" x14ac:dyDescent="0.25"/>
  <cols>
    <col min="1" max="1" width="4.42578125" style="53" customWidth="1"/>
    <col min="2" max="2" width="20.42578125" style="53" customWidth="1"/>
    <col min="3" max="3" width="9.140625" style="53" bestFit="1" customWidth="1"/>
    <col min="4" max="4" width="11.28515625" style="53" customWidth="1"/>
    <col min="5" max="5" width="9.140625" style="53" bestFit="1" customWidth="1"/>
    <col min="6" max="7" width="11.85546875" style="53" customWidth="1"/>
    <col min="8" max="9" width="11.5703125" style="53" bestFit="1" customWidth="1"/>
    <col min="10" max="10" width="10.28515625" style="53" customWidth="1"/>
    <col min="11" max="16384" width="11.42578125" style="53"/>
  </cols>
  <sheetData>
    <row r="2" spans="2:10" x14ac:dyDescent="0.25">
      <c r="B2" s="57" t="s">
        <v>78</v>
      </c>
      <c r="C2" s="55"/>
      <c r="D2" s="55"/>
      <c r="E2" s="55"/>
      <c r="F2" s="55"/>
      <c r="G2" s="55"/>
      <c r="H2" s="55"/>
      <c r="I2" s="56"/>
      <c r="J2" s="55"/>
    </row>
    <row r="3" spans="2:10" x14ac:dyDescent="0.25">
      <c r="B3" s="52" t="s">
        <v>77</v>
      </c>
      <c r="C3" s="55"/>
      <c r="D3" s="55"/>
      <c r="E3" s="55"/>
      <c r="F3" s="55"/>
      <c r="G3" s="55"/>
      <c r="H3" s="55"/>
      <c r="I3" s="56"/>
      <c r="J3" s="55"/>
    </row>
    <row r="4" spans="2:10" x14ac:dyDescent="0.25">
      <c r="B4" s="57"/>
      <c r="C4" s="55"/>
      <c r="D4" s="55"/>
      <c r="E4" s="55"/>
      <c r="F4" s="55"/>
      <c r="G4" s="55"/>
      <c r="H4" s="55"/>
      <c r="I4" s="56"/>
      <c r="J4" s="55"/>
    </row>
    <row r="5" spans="2:10" ht="15" customHeight="1" x14ac:dyDescent="0.25">
      <c r="B5" s="315" t="s">
        <v>24</v>
      </c>
      <c r="C5" s="315">
        <v>2021</v>
      </c>
      <c r="D5" s="315"/>
      <c r="E5" s="315">
        <v>2022</v>
      </c>
      <c r="F5" s="315"/>
      <c r="G5" s="316" t="s">
        <v>76</v>
      </c>
      <c r="H5" s="313" t="s">
        <v>75</v>
      </c>
      <c r="I5" s="316" t="s">
        <v>74</v>
      </c>
      <c r="J5" s="313" t="s">
        <v>73</v>
      </c>
    </row>
    <row r="6" spans="2:10" x14ac:dyDescent="0.25">
      <c r="B6" s="315"/>
      <c r="C6" s="314" t="s">
        <v>72</v>
      </c>
      <c r="D6" s="314" t="s">
        <v>71</v>
      </c>
      <c r="E6" s="314" t="s">
        <v>72</v>
      </c>
      <c r="F6" s="314" t="s">
        <v>71</v>
      </c>
      <c r="G6" s="317"/>
      <c r="H6" s="313"/>
      <c r="I6" s="317"/>
      <c r="J6" s="313"/>
    </row>
    <row r="7" spans="2:10" x14ac:dyDescent="0.25">
      <c r="B7" s="315"/>
      <c r="C7" s="314"/>
      <c r="D7" s="314"/>
      <c r="E7" s="314"/>
      <c r="F7" s="314"/>
      <c r="G7" s="318"/>
      <c r="H7" s="313"/>
      <c r="I7" s="318"/>
      <c r="J7" s="313"/>
    </row>
    <row r="8" spans="2:10" x14ac:dyDescent="0.25">
      <c r="B8" s="58" t="s">
        <v>17</v>
      </c>
      <c r="C8" s="59">
        <v>266283</v>
      </c>
      <c r="D8" s="59">
        <v>3717954</v>
      </c>
      <c r="E8" s="60">
        <v>258217</v>
      </c>
      <c r="F8" s="60">
        <v>3572246.6223399998</v>
      </c>
      <c r="G8" s="61">
        <v>0.22558362206485408</v>
      </c>
      <c r="H8" s="62">
        <v>-3.0291081293210564E-2</v>
      </c>
      <c r="I8" s="63">
        <v>0.21513540164325262</v>
      </c>
      <c r="J8" s="62">
        <v>-3.9190204521088789E-2</v>
      </c>
    </row>
    <row r="9" spans="2:10" x14ac:dyDescent="0.25">
      <c r="B9" s="58" t="s">
        <v>16</v>
      </c>
      <c r="C9" s="59">
        <v>63727</v>
      </c>
      <c r="D9" s="59">
        <v>940267</v>
      </c>
      <c r="E9" s="60">
        <v>82610</v>
      </c>
      <c r="F9" s="60">
        <v>1266098.1896000002</v>
      </c>
      <c r="G9" s="64">
        <v>7.2169775881439233E-2</v>
      </c>
      <c r="H9" s="62">
        <v>0.29631082586658719</v>
      </c>
      <c r="I9" s="63">
        <v>7.6249646605017124E-2</v>
      </c>
      <c r="J9" s="62">
        <v>0.34653049569962602</v>
      </c>
    </row>
    <row r="10" spans="2:10" ht="15" customHeight="1" x14ac:dyDescent="0.25">
      <c r="B10" s="58" t="s">
        <v>14</v>
      </c>
      <c r="C10" s="59">
        <v>47689</v>
      </c>
      <c r="D10" s="59">
        <v>634408</v>
      </c>
      <c r="E10" s="60">
        <v>65678</v>
      </c>
      <c r="F10" s="60">
        <v>822865.71091999998</v>
      </c>
      <c r="G10" s="64">
        <v>5.7377636367766202E-2</v>
      </c>
      <c r="H10" s="62">
        <v>0.37721487135398091</v>
      </c>
      <c r="I10" s="63">
        <v>4.9556361565336979E-2</v>
      </c>
      <c r="J10" s="62">
        <v>0.2970607415417208</v>
      </c>
    </row>
    <row r="11" spans="2:10" ht="15" customHeight="1" x14ac:dyDescent="0.25">
      <c r="B11" s="58" t="s">
        <v>13</v>
      </c>
      <c r="C11" s="59">
        <v>2</v>
      </c>
      <c r="D11" s="59">
        <v>97</v>
      </c>
      <c r="E11" s="60">
        <v>141</v>
      </c>
      <c r="F11" s="60">
        <v>3244.1089999999999</v>
      </c>
      <c r="G11" s="64">
        <v>1.2318046724710003E-4</v>
      </c>
      <c r="H11" s="62">
        <v>69.5</v>
      </c>
      <c r="I11" s="63">
        <v>1.9537360279798277E-4</v>
      </c>
      <c r="J11" s="62">
        <v>32.444422680412373</v>
      </c>
    </row>
    <row r="12" spans="2:10" ht="15" customHeight="1" x14ac:dyDescent="0.25">
      <c r="B12" s="58" t="s">
        <v>12</v>
      </c>
      <c r="C12" s="59">
        <v>0</v>
      </c>
      <c r="D12" s="59">
        <v>0</v>
      </c>
      <c r="E12" s="60">
        <v>1</v>
      </c>
      <c r="F12" s="60">
        <v>2.5</v>
      </c>
      <c r="G12" s="64">
        <v>8.7362033508581572E-7</v>
      </c>
      <c r="H12" s="65" t="s">
        <v>58</v>
      </c>
      <c r="I12" s="63">
        <v>1.5056029467411758E-7</v>
      </c>
      <c r="J12" s="65" t="s">
        <v>58</v>
      </c>
    </row>
    <row r="13" spans="2:10" ht="15" customHeight="1" x14ac:dyDescent="0.25">
      <c r="B13" s="58" t="s">
        <v>11</v>
      </c>
      <c r="C13" s="59">
        <v>440017</v>
      </c>
      <c r="D13" s="59">
        <v>6282785</v>
      </c>
      <c r="E13" s="60">
        <v>448606</v>
      </c>
      <c r="F13" s="60">
        <v>6468096.2091199998</v>
      </c>
      <c r="G13" s="64">
        <v>0.39191132404150747</v>
      </c>
      <c r="H13" s="62">
        <v>1.9519700375212778E-2</v>
      </c>
      <c r="I13" s="63">
        <v>0.38953538849025998</v>
      </c>
      <c r="J13" s="62">
        <v>2.9495074098508933E-2</v>
      </c>
    </row>
    <row r="14" spans="2:10" ht="15" customHeight="1" x14ac:dyDescent="0.25">
      <c r="B14" s="58" t="s">
        <v>7</v>
      </c>
      <c r="C14" s="59">
        <v>35320</v>
      </c>
      <c r="D14" s="59">
        <v>542618</v>
      </c>
      <c r="E14" s="60">
        <v>41355</v>
      </c>
      <c r="F14" s="60">
        <v>634737.34918000014</v>
      </c>
      <c r="G14" s="64">
        <v>3.6128568957473912E-2</v>
      </c>
      <c r="H14" s="62">
        <v>0.17086636466591165</v>
      </c>
      <c r="I14" s="63">
        <v>3.8226496933283637E-2</v>
      </c>
      <c r="J14" s="62">
        <v>0.16976832537807462</v>
      </c>
    </row>
    <row r="15" spans="2:10" x14ac:dyDescent="0.25">
      <c r="B15" s="58" t="s">
        <v>6</v>
      </c>
      <c r="C15" s="59">
        <v>31913</v>
      </c>
      <c r="D15" s="59">
        <v>377418</v>
      </c>
      <c r="E15" s="60">
        <v>36082</v>
      </c>
      <c r="F15" s="60">
        <v>433234.09325999988</v>
      </c>
      <c r="G15" s="64">
        <v>3.1521968930566406E-2</v>
      </c>
      <c r="H15" s="62">
        <v>0.13063641776078705</v>
      </c>
      <c r="I15" s="63">
        <v>2.6091141097639887E-2</v>
      </c>
      <c r="J15" s="62">
        <v>0.14788932499244845</v>
      </c>
    </row>
    <row r="16" spans="2:10" ht="15" customHeight="1" x14ac:dyDescent="0.25">
      <c r="B16" s="58" t="s">
        <v>5</v>
      </c>
      <c r="C16" s="59">
        <v>0</v>
      </c>
      <c r="D16" s="59">
        <v>0</v>
      </c>
      <c r="E16" s="60">
        <v>5</v>
      </c>
      <c r="F16" s="60">
        <v>31.28</v>
      </c>
      <c r="G16" s="64">
        <v>4.3681016754290789E-6</v>
      </c>
      <c r="H16" s="65" t="s">
        <v>58</v>
      </c>
      <c r="I16" s="63">
        <v>1.8838104069625593E-6</v>
      </c>
      <c r="J16" s="65" t="s">
        <v>58</v>
      </c>
    </row>
    <row r="17" spans="2:10" ht="15" customHeight="1" x14ac:dyDescent="0.25">
      <c r="B17" s="58" t="s">
        <v>4</v>
      </c>
      <c r="C17" s="59">
        <v>12179</v>
      </c>
      <c r="D17" s="59">
        <v>139761</v>
      </c>
      <c r="E17" s="60">
        <v>15687</v>
      </c>
      <c r="F17" s="60">
        <v>173694.74891000002</v>
      </c>
      <c r="G17" s="64">
        <v>1.3704482196491192E-2</v>
      </c>
      <c r="H17" s="62">
        <v>0.28803678462927995</v>
      </c>
      <c r="I17" s="63">
        <v>1.0460613031694587E-2</v>
      </c>
      <c r="J17" s="62">
        <v>0.24279841236110244</v>
      </c>
    </row>
    <row r="18" spans="2:10" ht="15" customHeight="1" x14ac:dyDescent="0.25">
      <c r="B18" s="58" t="s">
        <v>2</v>
      </c>
      <c r="C18" s="59">
        <v>170950</v>
      </c>
      <c r="D18" s="59">
        <v>2479044.0490000001</v>
      </c>
      <c r="E18" s="60">
        <v>196280</v>
      </c>
      <c r="F18" s="60">
        <v>3230392.5660000001</v>
      </c>
      <c r="G18" s="64">
        <v>0.1714741993706439</v>
      </c>
      <c r="H18" s="62">
        <v>0.14817198011114363</v>
      </c>
      <c r="I18" s="63">
        <v>0.19454754266001553</v>
      </c>
      <c r="J18" s="62">
        <v>0.30307993813303957</v>
      </c>
    </row>
    <row r="19" spans="2:10" x14ac:dyDescent="0.25">
      <c r="B19" s="66" t="s">
        <v>57</v>
      </c>
      <c r="C19" s="67">
        <f>SUM(C8:C18)</f>
        <v>1068080</v>
      </c>
      <c r="D19" s="67">
        <f>SUM(D8:D18)</f>
        <v>15114352.049000001</v>
      </c>
      <c r="E19" s="67">
        <f>SUM(E8:E18)</f>
        <v>1144662</v>
      </c>
      <c r="F19" s="67">
        <f>SUM(F8:F18)</f>
        <v>16604643.37833</v>
      </c>
      <c r="G19" s="68">
        <v>1</v>
      </c>
      <c r="H19" s="69">
        <v>7.1700621676278997E-2</v>
      </c>
      <c r="I19" s="70">
        <v>1</v>
      </c>
      <c r="J19" s="69">
        <v>9.8601072973458992E-2</v>
      </c>
    </row>
    <row r="20" spans="2:10" ht="13.5" customHeight="1" x14ac:dyDescent="0.25">
      <c r="B20" s="295" t="s">
        <v>70</v>
      </c>
      <c r="C20" s="295"/>
      <c r="D20" s="295"/>
      <c r="E20" s="295"/>
      <c r="F20" s="295"/>
      <c r="G20" s="295"/>
      <c r="H20" s="295"/>
      <c r="I20" s="295"/>
      <c r="J20" s="295"/>
    </row>
    <row r="21" spans="2:10" ht="11.25" customHeight="1" x14ac:dyDescent="0.25">
      <c r="B21" s="319" t="s">
        <v>69</v>
      </c>
      <c r="C21" s="319"/>
      <c r="D21" s="319"/>
      <c r="E21" s="319"/>
      <c r="F21" s="319"/>
      <c r="G21" s="319"/>
      <c r="H21" s="319"/>
      <c r="I21" s="319"/>
      <c r="J21" s="319"/>
    </row>
    <row r="22" spans="2:10" x14ac:dyDescent="0.25">
      <c r="B22" s="312"/>
      <c r="C22" s="312"/>
      <c r="D22" s="312"/>
      <c r="E22" s="312"/>
      <c r="F22" s="312"/>
      <c r="G22" s="312"/>
      <c r="H22" s="312"/>
      <c r="I22" s="312"/>
      <c r="J22" s="312"/>
    </row>
    <row r="24" spans="2:10" x14ac:dyDescent="0.25">
      <c r="F24" s="54"/>
    </row>
  </sheetData>
  <mergeCells count="14">
    <mergeCell ref="B22:J22"/>
    <mergeCell ref="J5:J7"/>
    <mergeCell ref="C6:C7"/>
    <mergeCell ref="D6:D7"/>
    <mergeCell ref="E6:E7"/>
    <mergeCell ref="F6:F7"/>
    <mergeCell ref="B20:J20"/>
    <mergeCell ref="B5:B7"/>
    <mergeCell ref="C5:D5"/>
    <mergeCell ref="E5:F5"/>
    <mergeCell ref="G5:G7"/>
    <mergeCell ref="H5:H7"/>
    <mergeCell ref="I5:I7"/>
    <mergeCell ref="B21:J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CC"/>
    <pageSetUpPr fitToPage="1"/>
  </sheetPr>
  <dimension ref="A2:M68"/>
  <sheetViews>
    <sheetView topLeftCell="A35" zoomScaleNormal="100" workbookViewId="0">
      <selection activeCell="G51" sqref="G51"/>
    </sheetView>
  </sheetViews>
  <sheetFormatPr baseColWidth="10" defaultColWidth="11.42578125" defaultRowHeight="11.25" x14ac:dyDescent="0.25"/>
  <cols>
    <col min="1" max="1" width="3.85546875" style="71" customWidth="1"/>
    <col min="2" max="2" width="45.5703125" style="71" customWidth="1"/>
    <col min="3" max="3" width="30.140625" style="71" customWidth="1"/>
    <col min="4" max="4" width="22.85546875" style="71" bestFit="1" customWidth="1"/>
    <col min="5" max="5" width="11.140625" style="71" bestFit="1" customWidth="1"/>
    <col min="6" max="6" width="10.7109375" style="71" bestFit="1" customWidth="1"/>
    <col min="7" max="7" width="12.42578125" style="71" bestFit="1" customWidth="1"/>
    <col min="8" max="8" width="15.5703125" style="71" bestFit="1" customWidth="1"/>
    <col min="9" max="9" width="13.28515625" style="71" customWidth="1"/>
    <col min="10" max="10" width="13.7109375" style="71" customWidth="1"/>
    <col min="11" max="11" width="13.28515625" style="71" customWidth="1"/>
    <col min="12" max="16384" width="11.42578125" style="71"/>
  </cols>
  <sheetData>
    <row r="2" spans="1:12" ht="15" x14ac:dyDescent="0.25">
      <c r="B2" s="72" t="s">
        <v>79</v>
      </c>
    </row>
    <row r="3" spans="1:12" x14ac:dyDescent="0.25">
      <c r="B3" s="73"/>
    </row>
    <row r="4" spans="1:12" ht="12.75" x14ac:dyDescent="0.25">
      <c r="B4" s="74" t="s">
        <v>80</v>
      </c>
    </row>
    <row r="5" spans="1:12" ht="24" x14ac:dyDescent="0.25">
      <c r="A5" s="75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2" ht="12" x14ac:dyDescent="0.25">
      <c r="B6" s="321" t="s">
        <v>85</v>
      </c>
      <c r="C6" s="79" t="s">
        <v>21</v>
      </c>
      <c r="D6" s="80">
        <v>15554</v>
      </c>
      <c r="E6" s="80">
        <v>14103</v>
      </c>
      <c r="F6" s="80">
        <v>12904</v>
      </c>
      <c r="G6" s="80">
        <v>15583</v>
      </c>
      <c r="H6" s="81">
        <v>18746</v>
      </c>
      <c r="I6" s="47">
        <v>0.8927516906372035</v>
      </c>
      <c r="J6" s="47">
        <v>0.20297760379901164</v>
      </c>
      <c r="K6" s="82"/>
      <c r="L6" s="83"/>
    </row>
    <row r="7" spans="1:12" ht="12" x14ac:dyDescent="0.25">
      <c r="B7" s="322"/>
      <c r="C7" s="79" t="s">
        <v>20</v>
      </c>
      <c r="D7" s="80">
        <v>2738</v>
      </c>
      <c r="E7" s="80">
        <v>3139</v>
      </c>
      <c r="F7" s="80">
        <v>1936</v>
      </c>
      <c r="G7" s="80">
        <v>4311</v>
      </c>
      <c r="H7" s="81">
        <v>2142</v>
      </c>
      <c r="I7" s="47">
        <v>0.10200971521097248</v>
      </c>
      <c r="J7" s="47">
        <v>-0.50313152400835071</v>
      </c>
      <c r="K7" s="82"/>
      <c r="L7" s="83"/>
    </row>
    <row r="8" spans="1:12" ht="12" x14ac:dyDescent="0.25">
      <c r="B8" s="323"/>
      <c r="C8" s="79" t="s">
        <v>19</v>
      </c>
      <c r="D8" s="80">
        <v>56</v>
      </c>
      <c r="E8" s="80">
        <v>85</v>
      </c>
      <c r="F8" s="80">
        <v>73</v>
      </c>
      <c r="G8" s="80">
        <v>86</v>
      </c>
      <c r="H8" s="81">
        <v>110</v>
      </c>
      <c r="I8" s="47">
        <v>5.2385941518239831E-3</v>
      </c>
      <c r="J8" s="47">
        <v>0.27906976744186052</v>
      </c>
      <c r="K8" s="82"/>
      <c r="L8" s="83"/>
    </row>
    <row r="9" spans="1:12" ht="12" x14ac:dyDescent="0.25">
      <c r="B9" s="324" t="s">
        <v>86</v>
      </c>
      <c r="C9" s="325"/>
      <c r="D9" s="84">
        <v>18348</v>
      </c>
      <c r="E9" s="84">
        <v>17327</v>
      </c>
      <c r="F9" s="84">
        <v>14913</v>
      </c>
      <c r="G9" s="84">
        <v>19980</v>
      </c>
      <c r="H9" s="84">
        <v>20998</v>
      </c>
      <c r="I9" s="85">
        <v>1</v>
      </c>
      <c r="J9" s="85">
        <v>5.0950950950950924E-2</v>
      </c>
      <c r="K9" s="86"/>
      <c r="L9" s="83"/>
    </row>
    <row r="10" spans="1:12" ht="12" x14ac:dyDescent="0.25">
      <c r="B10" s="321" t="s">
        <v>87</v>
      </c>
      <c r="C10" s="79" t="s">
        <v>40</v>
      </c>
      <c r="D10" s="80">
        <v>10002</v>
      </c>
      <c r="E10" s="80">
        <v>9695</v>
      </c>
      <c r="F10" s="80">
        <v>10510</v>
      </c>
      <c r="G10" s="80">
        <v>17406</v>
      </c>
      <c r="H10" s="81">
        <v>16116</v>
      </c>
      <c r="I10" s="64">
        <v>0.98017272837854275</v>
      </c>
      <c r="J10" s="64">
        <v>-7.4112375043088541E-2</v>
      </c>
      <c r="K10" s="82"/>
      <c r="L10" s="83"/>
    </row>
    <row r="11" spans="1:12" ht="12" x14ac:dyDescent="0.25">
      <c r="B11" s="322"/>
      <c r="C11" s="79" t="s">
        <v>38</v>
      </c>
      <c r="D11" s="80">
        <v>71</v>
      </c>
      <c r="E11" s="80">
        <v>77</v>
      </c>
      <c r="F11" s="80">
        <v>114</v>
      </c>
      <c r="G11" s="80">
        <v>93</v>
      </c>
      <c r="H11" s="81">
        <v>136</v>
      </c>
      <c r="I11" s="47">
        <v>8.2714998175404449E-3</v>
      </c>
      <c r="J11" s="47">
        <v>0.4623655913978495</v>
      </c>
      <c r="K11" s="82"/>
      <c r="L11" s="83"/>
    </row>
    <row r="12" spans="1:12" ht="12" x14ac:dyDescent="0.25">
      <c r="B12" s="322"/>
      <c r="C12" s="79" t="s">
        <v>88</v>
      </c>
      <c r="D12" s="80">
        <v>84</v>
      </c>
      <c r="E12" s="80">
        <v>106</v>
      </c>
      <c r="F12" s="80">
        <v>90</v>
      </c>
      <c r="G12" s="80">
        <v>162</v>
      </c>
      <c r="H12" s="81">
        <v>121</v>
      </c>
      <c r="I12" s="47">
        <v>7.3592020435470137E-3</v>
      </c>
      <c r="J12" s="47">
        <v>-0.25308641975308643</v>
      </c>
      <c r="K12" s="82"/>
      <c r="L12" s="83"/>
    </row>
    <row r="13" spans="1:12" ht="12" x14ac:dyDescent="0.25">
      <c r="B13" s="322"/>
      <c r="C13" s="79" t="s">
        <v>89</v>
      </c>
      <c r="D13" s="80">
        <v>113</v>
      </c>
      <c r="E13" s="80">
        <v>138</v>
      </c>
      <c r="F13" s="80">
        <v>81</v>
      </c>
      <c r="G13" s="80">
        <v>240</v>
      </c>
      <c r="H13" s="81">
        <v>69</v>
      </c>
      <c r="I13" s="47">
        <v>4.1965697603697843E-3</v>
      </c>
      <c r="J13" s="47">
        <v>-0.71250000000000002</v>
      </c>
      <c r="K13" s="82"/>
      <c r="L13" s="83"/>
    </row>
    <row r="14" spans="1:12" ht="24" x14ac:dyDescent="0.25">
      <c r="B14" s="323"/>
      <c r="C14" s="79" t="s">
        <v>90</v>
      </c>
      <c r="D14" s="80">
        <v>11</v>
      </c>
      <c r="E14" s="80">
        <v>6</v>
      </c>
      <c r="F14" s="80">
        <v>2</v>
      </c>
      <c r="G14" s="80">
        <v>0</v>
      </c>
      <c r="H14" s="81">
        <v>0</v>
      </c>
      <c r="I14" s="47">
        <v>0</v>
      </c>
      <c r="J14" s="47" t="s">
        <v>58</v>
      </c>
      <c r="K14" s="82"/>
      <c r="L14" s="83"/>
    </row>
    <row r="15" spans="1:12" ht="12" x14ac:dyDescent="0.25">
      <c r="B15" s="324" t="s">
        <v>91</v>
      </c>
      <c r="C15" s="325"/>
      <c r="D15" s="84">
        <v>10281</v>
      </c>
      <c r="E15" s="84">
        <v>10022</v>
      </c>
      <c r="F15" s="84">
        <v>10797</v>
      </c>
      <c r="G15" s="84">
        <v>17901</v>
      </c>
      <c r="H15" s="84">
        <v>16442</v>
      </c>
      <c r="I15" s="85">
        <v>1</v>
      </c>
      <c r="J15" s="85">
        <v>-8.1503826601865836E-2</v>
      </c>
      <c r="K15" s="86"/>
      <c r="L15" s="83"/>
    </row>
    <row r="16" spans="1:12" ht="12" x14ac:dyDescent="0.25">
      <c r="B16" s="87" t="s">
        <v>92</v>
      </c>
      <c r="C16" s="88"/>
      <c r="D16" s="89">
        <v>28629</v>
      </c>
      <c r="E16" s="89">
        <v>27349</v>
      </c>
      <c r="F16" s="89">
        <v>25710</v>
      </c>
      <c r="G16" s="89">
        <v>37881</v>
      </c>
      <c r="H16" s="89">
        <v>37440</v>
      </c>
      <c r="I16" s="45"/>
      <c r="J16" s="45">
        <v>-1.1641720123544808E-2</v>
      </c>
      <c r="K16" s="86"/>
    </row>
    <row r="17" spans="1:13" x14ac:dyDescent="0.25">
      <c r="B17" s="326" t="s">
        <v>93</v>
      </c>
      <c r="C17" s="326"/>
      <c r="D17" s="326"/>
      <c r="E17" s="326"/>
      <c r="F17" s="326"/>
      <c r="G17" s="326"/>
      <c r="H17" s="326"/>
      <c r="I17" s="326"/>
      <c r="J17" s="326"/>
    </row>
    <row r="19" spans="1:13" ht="12.75" x14ac:dyDescent="0.25">
      <c r="B19" s="74" t="s">
        <v>94</v>
      </c>
    </row>
    <row r="20" spans="1:13" ht="24" x14ac:dyDescent="0.25">
      <c r="A20" s="75"/>
      <c r="B20" s="90" t="s">
        <v>95</v>
      </c>
      <c r="C20" s="90" t="s">
        <v>96</v>
      </c>
      <c r="D20" s="90" t="s">
        <v>97</v>
      </c>
      <c r="E20" s="77">
        <v>2018</v>
      </c>
      <c r="F20" s="77">
        <v>2019</v>
      </c>
      <c r="G20" s="77">
        <v>2020</v>
      </c>
      <c r="H20" s="77">
        <v>2021</v>
      </c>
      <c r="I20" s="77">
        <v>2022</v>
      </c>
      <c r="J20" s="78" t="s">
        <v>83</v>
      </c>
      <c r="K20" s="78" t="s">
        <v>84</v>
      </c>
    </row>
    <row r="21" spans="1:13" ht="12" x14ac:dyDescent="0.25">
      <c r="B21" s="327" t="s">
        <v>98</v>
      </c>
      <c r="C21" s="79" t="s">
        <v>99</v>
      </c>
      <c r="D21" s="91" t="s">
        <v>100</v>
      </c>
      <c r="E21" s="92">
        <v>46.331162979999995</v>
      </c>
      <c r="F21" s="92">
        <v>41.573194580000006</v>
      </c>
      <c r="G21" s="92">
        <v>50.1450046</v>
      </c>
      <c r="H21" s="92">
        <v>53.531552129999994</v>
      </c>
      <c r="I21" s="93">
        <v>82.880388170000003</v>
      </c>
      <c r="J21" s="94">
        <v>8.7295760862641472E-2</v>
      </c>
      <c r="K21" s="94">
        <v>0.54825303717566642</v>
      </c>
      <c r="L21" s="83"/>
      <c r="M21" s="83"/>
    </row>
    <row r="22" spans="1:13" ht="12" x14ac:dyDescent="0.25">
      <c r="B22" s="328"/>
      <c r="C22" s="79" t="s">
        <v>101</v>
      </c>
      <c r="D22" s="91" t="s">
        <v>102</v>
      </c>
      <c r="E22" s="92">
        <v>26.554759259999997</v>
      </c>
      <c r="F22" s="92">
        <v>32.424251760000004</v>
      </c>
      <c r="G22" s="92">
        <v>28.757890969999998</v>
      </c>
      <c r="H22" s="92">
        <v>47.641491709999997</v>
      </c>
      <c r="I22" s="93">
        <v>64.862800820000004</v>
      </c>
      <c r="J22" s="94">
        <v>6.8318303935181304E-2</v>
      </c>
      <c r="K22" s="94">
        <v>0.36147711777851899</v>
      </c>
      <c r="L22" s="83"/>
      <c r="M22" s="83"/>
    </row>
    <row r="23" spans="1:13" ht="24" x14ac:dyDescent="0.25">
      <c r="B23" s="328"/>
      <c r="C23" s="79" t="s">
        <v>103</v>
      </c>
      <c r="D23" s="91" t="s">
        <v>104</v>
      </c>
      <c r="E23" s="92">
        <v>0</v>
      </c>
      <c r="F23" s="92">
        <v>11.69270047</v>
      </c>
      <c r="G23" s="92">
        <v>38.874949809999997</v>
      </c>
      <c r="H23" s="92">
        <v>60.16989513</v>
      </c>
      <c r="I23" s="93">
        <v>56.726794440000006</v>
      </c>
      <c r="J23" s="94">
        <v>5.974885966727321E-2</v>
      </c>
      <c r="K23" s="94">
        <v>-5.7222979740300439E-2</v>
      </c>
      <c r="L23" s="83"/>
      <c r="M23" s="83"/>
    </row>
    <row r="24" spans="1:13" ht="12" x14ac:dyDescent="0.25">
      <c r="B24" s="329"/>
      <c r="C24" s="95" t="s">
        <v>105</v>
      </c>
      <c r="D24" s="96"/>
      <c r="E24" s="92">
        <v>386.51873442000084</v>
      </c>
      <c r="F24" s="92">
        <v>376.87097329999904</v>
      </c>
      <c r="G24" s="92">
        <v>412.96623155999998</v>
      </c>
      <c r="H24" s="92">
        <v>559.72619847999977</v>
      </c>
      <c r="I24" s="93">
        <v>744.95055373000025</v>
      </c>
      <c r="J24" s="94">
        <v>0.78463707553490392</v>
      </c>
      <c r="K24" s="94">
        <v>0.33091957416500839</v>
      </c>
      <c r="L24" s="83"/>
      <c r="M24" s="83"/>
    </row>
    <row r="25" spans="1:13" ht="12.75" customHeight="1" x14ac:dyDescent="0.25">
      <c r="B25" s="324" t="s">
        <v>106</v>
      </c>
      <c r="C25" s="330"/>
      <c r="D25" s="97"/>
      <c r="E25" s="98">
        <v>459.4046566600008</v>
      </c>
      <c r="F25" s="98">
        <v>462.56112010999902</v>
      </c>
      <c r="G25" s="98">
        <v>530.74407694000001</v>
      </c>
      <c r="H25" s="98">
        <v>721.06913744999974</v>
      </c>
      <c r="I25" s="98">
        <v>949.42053716000032</v>
      </c>
      <c r="J25" s="99">
        <v>1</v>
      </c>
      <c r="K25" s="99">
        <v>0.31668447288916846</v>
      </c>
      <c r="L25" s="83"/>
      <c r="M25" s="83"/>
    </row>
    <row r="26" spans="1:13" ht="24" x14ac:dyDescent="0.25">
      <c r="B26" s="327" t="s">
        <v>107</v>
      </c>
      <c r="C26" s="79" t="s">
        <v>108</v>
      </c>
      <c r="D26" s="91" t="s">
        <v>109</v>
      </c>
      <c r="E26" s="92">
        <v>0</v>
      </c>
      <c r="F26" s="92">
        <v>0</v>
      </c>
      <c r="G26" s="92">
        <v>12.679636009999999</v>
      </c>
      <c r="H26" s="92">
        <v>317.27672388999997</v>
      </c>
      <c r="I26" s="93">
        <v>302.43162390000003</v>
      </c>
      <c r="J26" s="94">
        <v>0.37595791697272418</v>
      </c>
      <c r="K26" s="94">
        <v>-4.6789124042855179E-2</v>
      </c>
      <c r="L26" s="83"/>
      <c r="M26" s="83"/>
    </row>
    <row r="27" spans="1:13" ht="36" x14ac:dyDescent="0.25">
      <c r="B27" s="328"/>
      <c r="C27" s="79" t="s">
        <v>110</v>
      </c>
      <c r="D27" s="91" t="s">
        <v>111</v>
      </c>
      <c r="E27" s="92">
        <v>9.7251133200000002</v>
      </c>
      <c r="F27" s="92">
        <v>13.178217929999999</v>
      </c>
      <c r="G27" s="92">
        <v>29.826492969999997</v>
      </c>
      <c r="H27" s="92">
        <v>83.981058430000004</v>
      </c>
      <c r="I27" s="93">
        <v>57.562015320000008</v>
      </c>
      <c r="J27" s="94">
        <v>7.1556324359832391E-2</v>
      </c>
      <c r="K27" s="94">
        <v>-0.31458335491235601</v>
      </c>
      <c r="L27" s="83"/>
      <c r="M27" s="83"/>
    </row>
    <row r="28" spans="1:13" ht="12" x14ac:dyDescent="0.25">
      <c r="B28" s="328"/>
      <c r="C28" s="79" t="s">
        <v>112</v>
      </c>
      <c r="D28" s="91" t="s">
        <v>113</v>
      </c>
      <c r="E28" s="92">
        <v>17.97560841</v>
      </c>
      <c r="F28" s="92">
        <v>11.528463879999999</v>
      </c>
      <c r="G28" s="92">
        <v>11.839056879999999</v>
      </c>
      <c r="H28" s="92">
        <v>19.944335250000002</v>
      </c>
      <c r="I28" s="93">
        <v>20.031235899999999</v>
      </c>
      <c r="J28" s="94">
        <v>2.4901171465598344E-2</v>
      </c>
      <c r="K28" s="94">
        <v>4.3571595097409155E-3</v>
      </c>
      <c r="L28" s="83"/>
      <c r="M28" s="83"/>
    </row>
    <row r="29" spans="1:13" ht="12" x14ac:dyDescent="0.25">
      <c r="B29" s="329"/>
      <c r="C29" s="95" t="s">
        <v>105</v>
      </c>
      <c r="D29" s="96"/>
      <c r="E29" s="92">
        <v>208.80046651000038</v>
      </c>
      <c r="F29" s="92">
        <v>197.70375298999991</v>
      </c>
      <c r="G29" s="92">
        <v>179.20659764999982</v>
      </c>
      <c r="H29" s="92">
        <v>309.07431362999978</v>
      </c>
      <c r="I29" s="93">
        <v>424.40458426000151</v>
      </c>
      <c r="J29" s="94">
        <v>0.52758458720184498</v>
      </c>
      <c r="K29" s="94">
        <v>0.3731473808854473</v>
      </c>
      <c r="L29" s="83"/>
      <c r="M29" s="83"/>
    </row>
    <row r="30" spans="1:13" ht="12.75" customHeight="1" x14ac:dyDescent="0.25">
      <c r="B30" s="324" t="s">
        <v>114</v>
      </c>
      <c r="C30" s="330"/>
      <c r="D30" s="97"/>
      <c r="E30" s="98">
        <v>236.50118824000037</v>
      </c>
      <c r="F30" s="98">
        <v>222.4104347999999</v>
      </c>
      <c r="G30" s="98">
        <v>233.55178350999984</v>
      </c>
      <c r="H30" s="98">
        <v>730.27643119999971</v>
      </c>
      <c r="I30" s="98">
        <v>804.42945938000162</v>
      </c>
      <c r="J30" s="99">
        <v>1</v>
      </c>
      <c r="K30" s="99">
        <v>0.10154103981988394</v>
      </c>
      <c r="L30" s="83"/>
      <c r="M30" s="83"/>
    </row>
    <row r="31" spans="1:13" ht="12" x14ac:dyDescent="0.25">
      <c r="B31" s="87" t="s">
        <v>115</v>
      </c>
      <c r="C31" s="100"/>
      <c r="D31" s="88"/>
      <c r="E31" s="101">
        <v>695.90584490000117</v>
      </c>
      <c r="F31" s="101">
        <v>684.97155490999899</v>
      </c>
      <c r="G31" s="101">
        <v>764.29586044999985</v>
      </c>
      <c r="H31" s="101">
        <v>1451.3455686499997</v>
      </c>
      <c r="I31" s="101">
        <v>1753.8499965400017</v>
      </c>
      <c r="J31" s="102"/>
      <c r="K31" s="103">
        <v>0.20843032453765176</v>
      </c>
      <c r="M31" s="83"/>
    </row>
    <row r="32" spans="1:13" x14ac:dyDescent="0.25">
      <c r="B32" s="326" t="s">
        <v>116</v>
      </c>
      <c r="C32" s="326"/>
      <c r="D32" s="326"/>
      <c r="E32" s="326"/>
      <c r="F32" s="326"/>
      <c r="G32" s="326"/>
      <c r="H32" s="326"/>
      <c r="I32" s="326"/>
      <c r="J32" s="326"/>
      <c r="K32" s="326"/>
    </row>
    <row r="33" spans="1:12" x14ac:dyDescent="0.25">
      <c r="B33" s="104"/>
      <c r="C33" s="104"/>
      <c r="D33" s="104"/>
      <c r="E33" s="105"/>
      <c r="F33" s="105"/>
      <c r="G33" s="105"/>
      <c r="H33" s="105"/>
      <c r="I33" s="105"/>
      <c r="J33" s="104"/>
      <c r="K33" s="104"/>
    </row>
    <row r="34" spans="1:12" ht="12.75" x14ac:dyDescent="0.25">
      <c r="B34" s="74" t="s">
        <v>117</v>
      </c>
    </row>
    <row r="35" spans="1:12" ht="24" x14ac:dyDescent="0.25">
      <c r="A35" s="75"/>
      <c r="B35" s="90" t="s">
        <v>118</v>
      </c>
      <c r="C35" s="77">
        <v>2018</v>
      </c>
      <c r="D35" s="77">
        <v>2019</v>
      </c>
      <c r="E35" s="77">
        <v>2020</v>
      </c>
      <c r="F35" s="77">
        <v>2021</v>
      </c>
      <c r="G35" s="77">
        <v>2022</v>
      </c>
      <c r="H35" s="78" t="s">
        <v>83</v>
      </c>
      <c r="I35" s="78" t="s">
        <v>84</v>
      </c>
    </row>
    <row r="36" spans="1:12" ht="12" x14ac:dyDescent="0.25">
      <c r="B36" s="106" t="s">
        <v>119</v>
      </c>
      <c r="C36" s="107">
        <v>1.1330055099999976</v>
      </c>
      <c r="D36" s="107">
        <v>1.1258319199999991</v>
      </c>
      <c r="E36" s="107">
        <v>0.89463227000000045</v>
      </c>
      <c r="F36" s="107">
        <v>2.3637718600000035</v>
      </c>
      <c r="G36" s="108">
        <v>3.4378981799999946</v>
      </c>
      <c r="H36" s="109">
        <v>2.2084826559922614E-2</v>
      </c>
      <c r="I36" s="109">
        <v>0.45441200911833746</v>
      </c>
      <c r="L36" s="83"/>
    </row>
    <row r="37" spans="1:12" ht="12" x14ac:dyDescent="0.25">
      <c r="B37" s="106" t="s">
        <v>120</v>
      </c>
      <c r="C37" s="107">
        <v>43.808601230000086</v>
      </c>
      <c r="D37" s="107">
        <v>42.250613710000032</v>
      </c>
      <c r="E37" s="107">
        <v>43.916707399999993</v>
      </c>
      <c r="F37" s="107">
        <v>138.33764400000015</v>
      </c>
      <c r="G37" s="108">
        <v>150.30068143999932</v>
      </c>
      <c r="H37" s="109">
        <v>0.96552146330307265</v>
      </c>
      <c r="I37" s="109">
        <v>8.6477093971610186E-2</v>
      </c>
      <c r="L37" s="83"/>
    </row>
    <row r="38" spans="1:12" ht="11.25" customHeight="1" x14ac:dyDescent="0.25">
      <c r="B38" s="106" t="s">
        <v>121</v>
      </c>
      <c r="C38" s="107">
        <v>0</v>
      </c>
      <c r="D38" s="107">
        <v>0</v>
      </c>
      <c r="E38" s="107">
        <v>0</v>
      </c>
      <c r="F38" s="107">
        <v>0</v>
      </c>
      <c r="G38" s="108">
        <v>0</v>
      </c>
      <c r="H38" s="109">
        <v>0</v>
      </c>
      <c r="I38" s="109" t="s">
        <v>58</v>
      </c>
      <c r="L38" s="83"/>
    </row>
    <row r="39" spans="1:12" ht="12" x14ac:dyDescent="0.25">
      <c r="B39" s="106" t="s">
        <v>122</v>
      </c>
      <c r="C39" s="107">
        <v>0</v>
      </c>
      <c r="D39" s="107">
        <v>0</v>
      </c>
      <c r="E39" s="107">
        <v>0</v>
      </c>
      <c r="F39" s="107">
        <v>0</v>
      </c>
      <c r="G39" s="108">
        <v>0</v>
      </c>
      <c r="H39" s="109">
        <v>0</v>
      </c>
      <c r="I39" s="109" t="s">
        <v>58</v>
      </c>
      <c r="L39" s="83"/>
    </row>
    <row r="40" spans="1:12" ht="12" x14ac:dyDescent="0.25">
      <c r="B40" s="106" t="s">
        <v>123</v>
      </c>
      <c r="C40" s="107">
        <v>0.94357200000000008</v>
      </c>
      <c r="D40" s="107">
        <v>1.0610267899999999</v>
      </c>
      <c r="E40" s="107">
        <v>0.48373682999999995</v>
      </c>
      <c r="F40" s="107">
        <v>1.6878099600000001</v>
      </c>
      <c r="G40" s="108">
        <v>1.9293026100000001</v>
      </c>
      <c r="H40" s="109">
        <v>1.2393710137004724E-2</v>
      </c>
      <c r="I40" s="109">
        <v>0.14308047453399331</v>
      </c>
      <c r="L40" s="83"/>
    </row>
    <row r="41" spans="1:12" ht="12" x14ac:dyDescent="0.25">
      <c r="B41" s="110" t="s">
        <v>124</v>
      </c>
      <c r="C41" s="111">
        <v>45.885178740000086</v>
      </c>
      <c r="D41" s="111">
        <v>44.437472420000027</v>
      </c>
      <c r="E41" s="111">
        <v>45.295076499999993</v>
      </c>
      <c r="F41" s="111">
        <v>142.38922582000018</v>
      </c>
      <c r="G41" s="111">
        <v>155.66788222999932</v>
      </c>
      <c r="H41" s="112">
        <v>1</v>
      </c>
      <c r="I41" s="112">
        <v>9.3256047524165941E-2</v>
      </c>
      <c r="L41" s="83"/>
    </row>
    <row r="42" spans="1:12" ht="10.15" customHeight="1" x14ac:dyDescent="0.25">
      <c r="B42" s="331" t="s">
        <v>125</v>
      </c>
      <c r="C42" s="331"/>
      <c r="D42" s="331"/>
      <c r="E42" s="331"/>
      <c r="F42" s="331"/>
      <c r="G42" s="331"/>
      <c r="H42" s="331"/>
      <c r="I42" s="331"/>
    </row>
    <row r="43" spans="1:12" x14ac:dyDescent="0.25">
      <c r="B43" s="320" t="s">
        <v>126</v>
      </c>
      <c r="C43" s="320"/>
      <c r="D43" s="320"/>
      <c r="E43" s="320"/>
      <c r="F43" s="320"/>
      <c r="G43" s="320"/>
      <c r="H43" s="320"/>
      <c r="I43" s="320"/>
    </row>
    <row r="44" spans="1:12" x14ac:dyDescent="0.25">
      <c r="B44" s="104"/>
      <c r="C44" s="104"/>
      <c r="D44" s="104"/>
      <c r="E44" s="104"/>
      <c r="F44" s="104"/>
      <c r="G44" s="104"/>
      <c r="H44" s="104"/>
      <c r="I44" s="104"/>
    </row>
    <row r="45" spans="1:12" ht="12.75" x14ac:dyDescent="0.25">
      <c r="B45" s="113" t="s">
        <v>127</v>
      </c>
    </row>
    <row r="46" spans="1:12" ht="12" x14ac:dyDescent="0.25">
      <c r="B46" s="333" t="s">
        <v>82</v>
      </c>
      <c r="C46" s="335" t="s">
        <v>128</v>
      </c>
      <c r="D46" s="337">
        <v>2021</v>
      </c>
      <c r="E46" s="338"/>
      <c r="F46" s="338"/>
      <c r="G46" s="339"/>
      <c r="H46" s="337">
        <v>2022</v>
      </c>
      <c r="I46" s="338"/>
      <c r="J46" s="338"/>
      <c r="K46" s="339"/>
    </row>
    <row r="47" spans="1:12" ht="14.25" x14ac:dyDescent="0.25">
      <c r="B47" s="334"/>
      <c r="C47" s="336"/>
      <c r="D47" s="114" t="s">
        <v>129</v>
      </c>
      <c r="E47" s="114" t="s">
        <v>130</v>
      </c>
      <c r="F47" s="114" t="s">
        <v>72</v>
      </c>
      <c r="G47" s="114" t="s">
        <v>71</v>
      </c>
      <c r="H47" s="114" t="s">
        <v>129</v>
      </c>
      <c r="I47" s="114" t="s">
        <v>130</v>
      </c>
      <c r="J47" s="114" t="s">
        <v>72</v>
      </c>
      <c r="K47" s="114" t="s">
        <v>71</v>
      </c>
    </row>
    <row r="48" spans="1:12" ht="12" x14ac:dyDescent="0.25">
      <c r="B48" s="340" t="s">
        <v>131</v>
      </c>
      <c r="C48" s="115" t="s">
        <v>132</v>
      </c>
      <c r="D48" s="116">
        <v>0</v>
      </c>
      <c r="E48" s="116">
        <v>0</v>
      </c>
      <c r="F48" s="116">
        <v>0</v>
      </c>
      <c r="G48" s="116">
        <v>0</v>
      </c>
      <c r="H48" s="117">
        <v>137</v>
      </c>
      <c r="I48" s="117">
        <v>1</v>
      </c>
      <c r="J48" s="117">
        <v>8</v>
      </c>
      <c r="K48" s="117">
        <v>3.95</v>
      </c>
    </row>
    <row r="49" spans="2:13" ht="12" x14ac:dyDescent="0.25">
      <c r="B49" s="340"/>
      <c r="C49" s="115" t="s">
        <v>133</v>
      </c>
      <c r="D49" s="116">
        <v>44</v>
      </c>
      <c r="E49" s="116">
        <v>0</v>
      </c>
      <c r="F49" s="116">
        <v>46376</v>
      </c>
      <c r="G49" s="116">
        <v>565135</v>
      </c>
      <c r="H49" s="117">
        <v>140992</v>
      </c>
      <c r="I49" s="117">
        <v>78875</v>
      </c>
      <c r="J49" s="117">
        <v>51115</v>
      </c>
      <c r="K49" s="117">
        <v>579827.10357000004</v>
      </c>
    </row>
    <row r="50" spans="2:13" ht="12" x14ac:dyDescent="0.25">
      <c r="B50" s="340"/>
      <c r="C50" s="115" t="s">
        <v>134</v>
      </c>
      <c r="D50" s="116">
        <v>58</v>
      </c>
      <c r="E50" s="116">
        <v>0</v>
      </c>
      <c r="F50" s="116">
        <v>94048</v>
      </c>
      <c r="G50" s="116">
        <v>1460794</v>
      </c>
      <c r="H50" s="117">
        <v>4026</v>
      </c>
      <c r="I50" s="117">
        <v>2361</v>
      </c>
      <c r="J50" s="117">
        <v>87207</v>
      </c>
      <c r="K50" s="117">
        <v>1386407.5416499993</v>
      </c>
    </row>
    <row r="51" spans="2:13" ht="12" x14ac:dyDescent="0.25">
      <c r="B51" s="341" t="s">
        <v>135</v>
      </c>
      <c r="C51" s="341"/>
      <c r="D51" s="118">
        <v>102</v>
      </c>
      <c r="E51" s="118">
        <v>0</v>
      </c>
      <c r="F51" s="118">
        <v>140424</v>
      </c>
      <c r="G51" s="118">
        <f>SUM(G48:G50)</f>
        <v>2025929</v>
      </c>
      <c r="H51" s="118">
        <v>145155</v>
      </c>
      <c r="I51" s="118">
        <v>81237</v>
      </c>
      <c r="J51" s="118">
        <v>138330</v>
      </c>
      <c r="K51" s="118">
        <v>1966238.5952199993</v>
      </c>
    </row>
    <row r="52" spans="2:13" ht="12" x14ac:dyDescent="0.25">
      <c r="B52" s="340" t="s">
        <v>136</v>
      </c>
      <c r="C52" s="115" t="s">
        <v>132</v>
      </c>
      <c r="D52" s="116">
        <v>0</v>
      </c>
      <c r="E52" s="116">
        <v>0</v>
      </c>
      <c r="F52" s="116">
        <v>0</v>
      </c>
      <c r="G52" s="116">
        <v>0</v>
      </c>
      <c r="H52" s="117">
        <v>132</v>
      </c>
      <c r="I52" s="117">
        <v>1</v>
      </c>
      <c r="J52" s="117">
        <v>5</v>
      </c>
      <c r="K52" s="117">
        <v>111</v>
      </c>
    </row>
    <row r="53" spans="2:13" ht="12" x14ac:dyDescent="0.25">
      <c r="B53" s="340"/>
      <c r="C53" s="115" t="s">
        <v>133</v>
      </c>
      <c r="D53" s="116">
        <v>24</v>
      </c>
      <c r="E53" s="116">
        <v>0</v>
      </c>
      <c r="F53" s="116">
        <v>41972</v>
      </c>
      <c r="G53" s="116">
        <v>380537</v>
      </c>
      <c r="H53" s="117">
        <v>143852</v>
      </c>
      <c r="I53" s="117">
        <v>78941</v>
      </c>
      <c r="J53" s="117">
        <v>42923</v>
      </c>
      <c r="K53" s="117">
        <v>401591.76689000009</v>
      </c>
    </row>
    <row r="54" spans="2:13" ht="12" x14ac:dyDescent="0.25">
      <c r="B54" s="340"/>
      <c r="C54" s="115" t="s">
        <v>134</v>
      </c>
      <c r="D54" s="116">
        <v>25</v>
      </c>
      <c r="E54" s="116">
        <v>0</v>
      </c>
      <c r="F54" s="116">
        <v>83887</v>
      </c>
      <c r="G54" s="116">
        <v>1311489</v>
      </c>
      <c r="H54" s="117">
        <v>3883</v>
      </c>
      <c r="I54" s="117">
        <v>1618</v>
      </c>
      <c r="J54" s="117">
        <v>76959</v>
      </c>
      <c r="K54" s="117">
        <v>1204305.2602300004</v>
      </c>
    </row>
    <row r="55" spans="2:13" ht="12" x14ac:dyDescent="0.25">
      <c r="B55" s="341" t="s">
        <v>137</v>
      </c>
      <c r="C55" s="341"/>
      <c r="D55" s="118">
        <v>49</v>
      </c>
      <c r="E55" s="118">
        <v>0</v>
      </c>
      <c r="F55" s="118">
        <v>125859</v>
      </c>
      <c r="G55" s="118">
        <v>1692026</v>
      </c>
      <c r="H55" s="118">
        <v>147867</v>
      </c>
      <c r="I55" s="118">
        <v>80560</v>
      </c>
      <c r="J55" s="118">
        <v>119887</v>
      </c>
      <c r="K55" s="118">
        <v>1606008.0271200004</v>
      </c>
    </row>
    <row r="56" spans="2:13" ht="12" x14ac:dyDescent="0.25">
      <c r="B56" s="342" t="s">
        <v>138</v>
      </c>
      <c r="C56" s="343"/>
      <c r="D56" s="119">
        <v>151</v>
      </c>
      <c r="E56" s="119">
        <v>0</v>
      </c>
      <c r="F56" s="119">
        <v>266283</v>
      </c>
      <c r="G56" s="119">
        <v>3717955</v>
      </c>
      <c r="H56" s="119">
        <v>293022</v>
      </c>
      <c r="I56" s="119">
        <v>161797</v>
      </c>
      <c r="J56" s="119">
        <v>258217</v>
      </c>
      <c r="K56" s="119">
        <v>3572246.6223399998</v>
      </c>
    </row>
    <row r="57" spans="2:13" ht="11.25" customHeight="1" x14ac:dyDescent="0.25">
      <c r="B57" s="344" t="s">
        <v>139</v>
      </c>
      <c r="C57" s="344"/>
      <c r="D57" s="344"/>
      <c r="E57" s="344"/>
      <c r="F57" s="344"/>
      <c r="G57" s="344"/>
      <c r="H57" s="344"/>
      <c r="I57" s="344"/>
      <c r="J57" s="344"/>
      <c r="K57" s="344"/>
      <c r="L57" s="120"/>
      <c r="M57" s="121"/>
    </row>
    <row r="58" spans="2:13" x14ac:dyDescent="0.25">
      <c r="B58" s="332" t="s">
        <v>55</v>
      </c>
      <c r="C58" s="332"/>
      <c r="D58" s="332"/>
      <c r="E58" s="332"/>
      <c r="F58" s="332"/>
      <c r="G58" s="332"/>
      <c r="H58" s="332"/>
      <c r="I58" s="332"/>
      <c r="J58" s="332"/>
      <c r="K58" s="332"/>
      <c r="L58" s="122"/>
    </row>
    <row r="59" spans="2:13" x14ac:dyDescent="0.25">
      <c r="B59" s="332" t="s">
        <v>54</v>
      </c>
      <c r="C59" s="332"/>
      <c r="D59" s="332"/>
      <c r="E59" s="332"/>
      <c r="F59" s="332"/>
      <c r="G59" s="332"/>
      <c r="H59" s="332"/>
      <c r="I59" s="332"/>
      <c r="J59" s="332"/>
      <c r="K59" s="332"/>
      <c r="L59" s="122"/>
      <c r="M59" s="121"/>
    </row>
    <row r="60" spans="2:13" x14ac:dyDescent="0.25">
      <c r="B60" s="347" t="s">
        <v>140</v>
      </c>
      <c r="C60" s="347"/>
      <c r="D60" s="347"/>
      <c r="E60" s="347"/>
      <c r="F60" s="347"/>
      <c r="G60" s="347"/>
      <c r="H60" s="347"/>
      <c r="I60" s="347"/>
      <c r="J60" s="347"/>
      <c r="K60" s="347"/>
      <c r="L60" s="120"/>
    </row>
    <row r="61" spans="2:13" x14ac:dyDescent="0.25">
      <c r="L61" s="123"/>
    </row>
    <row r="62" spans="2:13" ht="15" x14ac:dyDescent="0.25">
      <c r="B62" s="74" t="s">
        <v>141</v>
      </c>
    </row>
    <row r="63" spans="2:13" ht="12" x14ac:dyDescent="0.25">
      <c r="B63" s="335" t="s">
        <v>142</v>
      </c>
      <c r="C63" s="337">
        <v>2021</v>
      </c>
      <c r="D63" s="338"/>
      <c r="E63" s="339"/>
      <c r="F63" s="337">
        <v>2022</v>
      </c>
      <c r="G63" s="338"/>
      <c r="H63" s="339"/>
      <c r="I63" s="348" t="s">
        <v>143</v>
      </c>
      <c r="J63" s="348" t="s">
        <v>144</v>
      </c>
      <c r="K63" s="348" t="s">
        <v>145</v>
      </c>
    </row>
    <row r="64" spans="2:13" ht="27" customHeight="1" x14ac:dyDescent="0.25">
      <c r="B64" s="336"/>
      <c r="C64" s="124" t="s">
        <v>131</v>
      </c>
      <c r="D64" s="114" t="s">
        <v>136</v>
      </c>
      <c r="E64" s="114" t="s">
        <v>18</v>
      </c>
      <c r="F64" s="124" t="s">
        <v>131</v>
      </c>
      <c r="G64" s="114" t="s">
        <v>136</v>
      </c>
      <c r="H64" s="114" t="s">
        <v>18</v>
      </c>
      <c r="I64" s="349"/>
      <c r="J64" s="349"/>
      <c r="K64" s="349"/>
    </row>
    <row r="65" spans="2:11" ht="12" x14ac:dyDescent="0.25">
      <c r="B65" s="125" t="s">
        <v>146</v>
      </c>
      <c r="C65" s="126">
        <v>1645</v>
      </c>
      <c r="D65" s="126">
        <v>4952</v>
      </c>
      <c r="E65" s="126">
        <v>6597</v>
      </c>
      <c r="F65" s="117">
        <v>1667</v>
      </c>
      <c r="G65" s="117">
        <v>3446</v>
      </c>
      <c r="H65" s="127">
        <v>5113</v>
      </c>
      <c r="I65" s="128">
        <v>1.3373860182370821E-2</v>
      </c>
      <c r="J65" s="128">
        <v>-0.30411954765751209</v>
      </c>
      <c r="K65" s="128">
        <v>-0.22495073518265879</v>
      </c>
    </row>
    <row r="66" spans="2:11" ht="12" x14ac:dyDescent="0.25">
      <c r="B66" s="125" t="s">
        <v>147</v>
      </c>
      <c r="C66" s="129">
        <v>64526.7</v>
      </c>
      <c r="D66" s="129">
        <v>22457.200000000001</v>
      </c>
      <c r="E66" s="129">
        <v>86983.9</v>
      </c>
      <c r="F66" s="130">
        <v>74810.471990000005</v>
      </c>
      <c r="G66" s="130">
        <v>23711.609949999998</v>
      </c>
      <c r="H66" s="130">
        <v>98522.081940000004</v>
      </c>
      <c r="I66" s="128">
        <v>0.15937235268501271</v>
      </c>
      <c r="J66" s="128">
        <v>5.585780729565562E-2</v>
      </c>
      <c r="K66" s="128">
        <v>0.13264732829868528</v>
      </c>
    </row>
    <row r="67" spans="2:11" x14ac:dyDescent="0.25">
      <c r="B67" s="345" t="s">
        <v>148</v>
      </c>
      <c r="C67" s="346"/>
      <c r="D67" s="346"/>
      <c r="E67" s="346"/>
      <c r="F67" s="346"/>
      <c r="G67" s="346"/>
      <c r="H67" s="346"/>
      <c r="I67" s="346"/>
      <c r="J67" s="346"/>
      <c r="K67" s="346"/>
    </row>
    <row r="68" spans="2:11" x14ac:dyDescent="0.25">
      <c r="B68" s="131" t="s">
        <v>149</v>
      </c>
      <c r="C68" s="131"/>
      <c r="D68" s="131"/>
      <c r="E68" s="131"/>
      <c r="F68" s="131"/>
      <c r="G68" s="131"/>
      <c r="H68" s="131"/>
      <c r="I68" s="131"/>
      <c r="J68" s="131"/>
      <c r="K68" s="131"/>
    </row>
  </sheetData>
  <mergeCells count="32">
    <mergeCell ref="B67:K67"/>
    <mergeCell ref="B60:K60"/>
    <mergeCell ref="B63:B64"/>
    <mergeCell ref="C63:E63"/>
    <mergeCell ref="F63:H63"/>
    <mergeCell ref="I63:I64"/>
    <mergeCell ref="J63:J64"/>
    <mergeCell ref="K63:K64"/>
    <mergeCell ref="B59:K59"/>
    <mergeCell ref="B46:B47"/>
    <mergeCell ref="C46:C47"/>
    <mergeCell ref="D46:G46"/>
    <mergeCell ref="H46:K46"/>
    <mergeCell ref="B48:B50"/>
    <mergeCell ref="B51:C51"/>
    <mergeCell ref="B52:B54"/>
    <mergeCell ref="B55:C55"/>
    <mergeCell ref="B56:C56"/>
    <mergeCell ref="B57:K57"/>
    <mergeCell ref="B58:K58"/>
    <mergeCell ref="B43:I43"/>
    <mergeCell ref="B6:B8"/>
    <mergeCell ref="B9:C9"/>
    <mergeCell ref="B10:B14"/>
    <mergeCell ref="B15:C15"/>
    <mergeCell ref="B17:J17"/>
    <mergeCell ref="B21:B24"/>
    <mergeCell ref="B25:C25"/>
    <mergeCell ref="B26:B29"/>
    <mergeCell ref="B30:C30"/>
    <mergeCell ref="B32:K32"/>
    <mergeCell ref="B42:I42"/>
  </mergeCells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CC"/>
    <pageSetUpPr fitToPage="1"/>
  </sheetPr>
  <dimension ref="A2:S72"/>
  <sheetViews>
    <sheetView topLeftCell="A27" zoomScaleNormal="100" workbookViewId="0">
      <selection activeCell="B56" sqref="B56:K56"/>
    </sheetView>
  </sheetViews>
  <sheetFormatPr baseColWidth="10" defaultColWidth="11.42578125" defaultRowHeight="11.25" x14ac:dyDescent="0.25"/>
  <cols>
    <col min="1" max="1" width="2.85546875" style="132" customWidth="1"/>
    <col min="2" max="2" width="46" style="132" customWidth="1"/>
    <col min="3" max="3" width="29.140625" style="167" customWidth="1"/>
    <col min="4" max="4" width="33.42578125" style="132" customWidth="1"/>
    <col min="5" max="5" width="10.140625" style="132" bestFit="1" customWidth="1"/>
    <col min="6" max="6" width="10.7109375" style="132" bestFit="1" customWidth="1"/>
    <col min="7" max="7" width="13.85546875" style="132" customWidth="1"/>
    <col min="8" max="8" width="13.7109375" style="132" customWidth="1"/>
    <col min="9" max="9" width="18.28515625" style="132" customWidth="1"/>
    <col min="10" max="10" width="15.42578125" style="132" customWidth="1"/>
    <col min="11" max="11" width="14.7109375" style="132" customWidth="1"/>
    <col min="12" max="16384" width="11.42578125" style="132"/>
  </cols>
  <sheetData>
    <row r="2" spans="1:17" ht="15" x14ac:dyDescent="0.25">
      <c r="B2" s="72" t="s">
        <v>150</v>
      </c>
      <c r="C2" s="133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x14ac:dyDescent="0.25">
      <c r="B3" s="73"/>
      <c r="C3" s="133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2.75" x14ac:dyDescent="0.25">
      <c r="B4" s="74" t="s">
        <v>80</v>
      </c>
      <c r="C4" s="133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21.75" customHeight="1" x14ac:dyDescent="0.25">
      <c r="A5" s="134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  <c r="K5" s="71"/>
      <c r="L5" s="71"/>
      <c r="M5" s="71"/>
      <c r="N5" s="71"/>
      <c r="O5" s="71"/>
      <c r="P5" s="71"/>
      <c r="Q5" s="71"/>
    </row>
    <row r="6" spans="1:17" ht="12" x14ac:dyDescent="0.25">
      <c r="A6" s="135"/>
      <c r="B6" s="327" t="s">
        <v>151</v>
      </c>
      <c r="C6" s="79" t="s">
        <v>21</v>
      </c>
      <c r="D6" s="136">
        <v>3929</v>
      </c>
      <c r="E6" s="136">
        <v>3779</v>
      </c>
      <c r="F6" s="136">
        <v>3506</v>
      </c>
      <c r="G6" s="136">
        <v>4188</v>
      </c>
      <c r="H6" s="137">
        <v>4042</v>
      </c>
      <c r="I6" s="47">
        <v>0.75452678738099688</v>
      </c>
      <c r="J6" s="47">
        <v>-3.4861509073543462E-2</v>
      </c>
      <c r="K6" s="71"/>
      <c r="L6" s="83"/>
      <c r="M6" s="83"/>
      <c r="N6" s="71"/>
      <c r="O6" s="71"/>
      <c r="P6" s="71"/>
      <c r="Q6" s="71"/>
    </row>
    <row r="7" spans="1:17" ht="12" x14ac:dyDescent="0.25">
      <c r="B7" s="328"/>
      <c r="C7" s="79" t="s">
        <v>20</v>
      </c>
      <c r="D7" s="136">
        <v>275</v>
      </c>
      <c r="E7" s="136">
        <v>96</v>
      </c>
      <c r="F7" s="136">
        <v>135</v>
      </c>
      <c r="G7" s="136">
        <v>355</v>
      </c>
      <c r="H7" s="137">
        <v>1309</v>
      </c>
      <c r="I7" s="47">
        <v>0.24435318275154005</v>
      </c>
      <c r="J7" s="47">
        <v>2.6873239436619718</v>
      </c>
      <c r="K7" s="71"/>
      <c r="L7" s="83"/>
      <c r="M7" s="83"/>
      <c r="N7" s="71"/>
      <c r="O7" s="71"/>
      <c r="P7" s="71"/>
      <c r="Q7" s="71"/>
    </row>
    <row r="8" spans="1:17" ht="12" x14ac:dyDescent="0.25">
      <c r="B8" s="329"/>
      <c r="C8" s="79" t="s">
        <v>19</v>
      </c>
      <c r="D8" s="136">
        <v>10</v>
      </c>
      <c r="E8" s="136">
        <v>12</v>
      </c>
      <c r="F8" s="136">
        <v>8</v>
      </c>
      <c r="G8" s="136">
        <v>13</v>
      </c>
      <c r="H8" s="137">
        <v>6</v>
      </c>
      <c r="I8" s="47">
        <v>1.1200298674631324E-3</v>
      </c>
      <c r="J8" s="47">
        <v>-0.53846153846153844</v>
      </c>
      <c r="K8" s="71"/>
      <c r="L8" s="83"/>
      <c r="M8" s="83"/>
      <c r="N8" s="71"/>
      <c r="O8" s="71"/>
      <c r="P8" s="71"/>
      <c r="Q8" s="71"/>
    </row>
    <row r="9" spans="1:17" ht="12" x14ac:dyDescent="0.25">
      <c r="B9" s="324" t="s">
        <v>86</v>
      </c>
      <c r="C9" s="325"/>
      <c r="D9" s="138">
        <v>4214</v>
      </c>
      <c r="E9" s="138">
        <v>3887</v>
      </c>
      <c r="F9" s="138">
        <v>3649</v>
      </c>
      <c r="G9" s="138">
        <v>4556</v>
      </c>
      <c r="H9" s="138">
        <v>5357</v>
      </c>
      <c r="I9" s="85">
        <v>1</v>
      </c>
      <c r="J9" s="85">
        <v>0.17581211589113255</v>
      </c>
      <c r="K9" s="71"/>
      <c r="L9" s="83"/>
      <c r="M9" s="83"/>
      <c r="N9" s="71"/>
      <c r="O9" s="71"/>
      <c r="P9" s="71"/>
      <c r="Q9" s="71"/>
    </row>
    <row r="10" spans="1:17" ht="12" x14ac:dyDescent="0.25">
      <c r="B10" s="327" t="s">
        <v>152</v>
      </c>
      <c r="C10" s="79" t="s">
        <v>40</v>
      </c>
      <c r="D10" s="136">
        <v>34193</v>
      </c>
      <c r="E10" s="136">
        <v>31709</v>
      </c>
      <c r="F10" s="136">
        <v>36180</v>
      </c>
      <c r="G10" s="136">
        <v>59378</v>
      </c>
      <c r="H10" s="137">
        <v>44805</v>
      </c>
      <c r="I10" s="64">
        <v>0.99604294955872219</v>
      </c>
      <c r="J10" s="64">
        <v>-0.24542759944760684</v>
      </c>
      <c r="K10" s="71"/>
      <c r="L10" s="83"/>
      <c r="M10" s="83"/>
      <c r="N10" s="71"/>
      <c r="O10" s="71"/>
      <c r="P10" s="71"/>
      <c r="Q10" s="71"/>
    </row>
    <row r="11" spans="1:17" ht="12" x14ac:dyDescent="0.25">
      <c r="B11" s="328"/>
      <c r="C11" s="79" t="s">
        <v>89</v>
      </c>
      <c r="D11" s="136">
        <v>30</v>
      </c>
      <c r="E11" s="136">
        <v>17</v>
      </c>
      <c r="F11" s="136">
        <v>29</v>
      </c>
      <c r="G11" s="136">
        <v>40</v>
      </c>
      <c r="H11" s="137">
        <v>59</v>
      </c>
      <c r="I11" s="47">
        <v>1.3116066069403997E-3</v>
      </c>
      <c r="J11" s="47">
        <v>0.47500000000000009</v>
      </c>
      <c r="K11" s="71"/>
      <c r="L11" s="83"/>
      <c r="M11" s="83"/>
      <c r="N11" s="71"/>
      <c r="O11" s="71"/>
      <c r="P11" s="71"/>
      <c r="Q11" s="71"/>
    </row>
    <row r="12" spans="1:17" ht="12" x14ac:dyDescent="0.25">
      <c r="B12" s="328"/>
      <c r="C12" s="79" t="s">
        <v>88</v>
      </c>
      <c r="D12" s="136">
        <v>26</v>
      </c>
      <c r="E12" s="136">
        <v>52</v>
      </c>
      <c r="F12" s="136">
        <v>93</v>
      </c>
      <c r="G12" s="136">
        <v>34</v>
      </c>
      <c r="H12" s="137">
        <v>104</v>
      </c>
      <c r="I12" s="47">
        <v>2.3119845274881621E-3</v>
      </c>
      <c r="J12" s="47">
        <v>2.0588235294117645</v>
      </c>
      <c r="K12" s="71"/>
      <c r="L12" s="83"/>
      <c r="M12" s="83"/>
      <c r="N12" s="71"/>
      <c r="O12" s="71"/>
      <c r="P12" s="71"/>
      <c r="Q12" s="71"/>
    </row>
    <row r="13" spans="1:17" ht="12" x14ac:dyDescent="0.25">
      <c r="B13" s="329"/>
      <c r="C13" s="79" t="s">
        <v>38</v>
      </c>
      <c r="D13" s="136">
        <v>12</v>
      </c>
      <c r="E13" s="136">
        <v>16</v>
      </c>
      <c r="F13" s="136">
        <v>11</v>
      </c>
      <c r="G13" s="136">
        <v>4</v>
      </c>
      <c r="H13" s="137">
        <v>15</v>
      </c>
      <c r="I13" s="47">
        <v>3.3345930684925416E-4</v>
      </c>
      <c r="J13" s="47">
        <v>2.75</v>
      </c>
      <c r="K13" s="71"/>
      <c r="L13" s="83"/>
      <c r="M13" s="83"/>
      <c r="N13" s="71"/>
      <c r="O13" s="71"/>
      <c r="P13" s="71"/>
      <c r="Q13" s="71"/>
    </row>
    <row r="14" spans="1:17" ht="12" x14ac:dyDescent="0.25">
      <c r="B14" s="324" t="s">
        <v>91</v>
      </c>
      <c r="C14" s="325"/>
      <c r="D14" s="138">
        <v>34261</v>
      </c>
      <c r="E14" s="138">
        <v>31794</v>
      </c>
      <c r="F14" s="138">
        <v>36313</v>
      </c>
      <c r="G14" s="138">
        <v>59456</v>
      </c>
      <c r="H14" s="138">
        <v>44983</v>
      </c>
      <c r="I14" s="85">
        <v>1</v>
      </c>
      <c r="J14" s="85">
        <v>-0.24342370828848225</v>
      </c>
      <c r="K14" s="71"/>
      <c r="L14" s="83"/>
      <c r="M14" s="83"/>
      <c r="N14" s="71"/>
      <c r="O14" s="71"/>
      <c r="P14" s="71"/>
      <c r="Q14" s="71"/>
    </row>
    <row r="15" spans="1:17" ht="12" x14ac:dyDescent="0.25">
      <c r="B15" s="87" t="s">
        <v>153</v>
      </c>
      <c r="C15" s="88"/>
      <c r="D15" s="139">
        <v>38475</v>
      </c>
      <c r="E15" s="139">
        <v>35681</v>
      </c>
      <c r="F15" s="139">
        <v>39962</v>
      </c>
      <c r="G15" s="139">
        <v>64012</v>
      </c>
      <c r="H15" s="139">
        <v>50340</v>
      </c>
      <c r="I15" s="140"/>
      <c r="J15" s="45">
        <v>-0.21358495282134604</v>
      </c>
      <c r="K15" s="71"/>
      <c r="L15" s="83"/>
      <c r="M15" s="83"/>
      <c r="N15" s="71"/>
      <c r="O15" s="71"/>
      <c r="P15" s="71"/>
      <c r="Q15" s="71"/>
    </row>
    <row r="16" spans="1:17" ht="11.25" customHeight="1" x14ac:dyDescent="0.25">
      <c r="B16" s="326" t="s">
        <v>93</v>
      </c>
      <c r="C16" s="326"/>
      <c r="D16" s="326"/>
      <c r="E16" s="326"/>
      <c r="F16" s="326"/>
      <c r="G16" s="326"/>
      <c r="H16" s="326"/>
      <c r="I16" s="326"/>
      <c r="J16" s="326"/>
      <c r="K16" s="71"/>
      <c r="L16" s="71"/>
      <c r="M16" s="71"/>
      <c r="N16" s="71"/>
      <c r="O16" s="71"/>
      <c r="P16" s="71"/>
      <c r="Q16" s="71"/>
    </row>
    <row r="17" spans="1:17" x14ac:dyDescent="0.25">
      <c r="B17" s="141"/>
      <c r="C17" s="141"/>
      <c r="D17" s="141"/>
      <c r="E17" s="141"/>
      <c r="F17" s="141"/>
      <c r="G17" s="141"/>
      <c r="H17" s="141"/>
      <c r="I17" s="141"/>
      <c r="J17" s="141"/>
      <c r="K17" s="71"/>
      <c r="L17" s="71"/>
      <c r="M17" s="71"/>
      <c r="N17" s="71"/>
      <c r="O17" s="71"/>
      <c r="P17" s="71"/>
      <c r="Q17" s="71"/>
    </row>
    <row r="18" spans="1:17" ht="12.75" x14ac:dyDescent="0.25">
      <c r="B18" s="74" t="s">
        <v>94</v>
      </c>
      <c r="C18" s="133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24.6" customHeight="1" x14ac:dyDescent="0.25">
      <c r="A19" s="134"/>
      <c r="B19" s="90" t="s">
        <v>95</v>
      </c>
      <c r="C19" s="90" t="s">
        <v>154</v>
      </c>
      <c r="D19" s="90" t="s">
        <v>97</v>
      </c>
      <c r="E19" s="77">
        <v>2018</v>
      </c>
      <c r="F19" s="77">
        <v>2019</v>
      </c>
      <c r="G19" s="77">
        <v>2020</v>
      </c>
      <c r="H19" s="77">
        <v>2021</v>
      </c>
      <c r="I19" s="77">
        <v>2022</v>
      </c>
      <c r="J19" s="78" t="s">
        <v>83</v>
      </c>
      <c r="K19" s="78" t="s">
        <v>84</v>
      </c>
      <c r="L19" s="71"/>
      <c r="M19" s="71"/>
      <c r="N19" s="71"/>
      <c r="O19" s="71"/>
      <c r="P19" s="71"/>
      <c r="Q19" s="71"/>
    </row>
    <row r="20" spans="1:17" ht="12" x14ac:dyDescent="0.25">
      <c r="A20" s="135"/>
      <c r="B20" s="327" t="s">
        <v>98</v>
      </c>
      <c r="C20" s="79" t="s">
        <v>155</v>
      </c>
      <c r="D20" s="142" t="s">
        <v>156</v>
      </c>
      <c r="E20" s="92">
        <v>2551.7134100699996</v>
      </c>
      <c r="F20" s="92">
        <v>2107.3026671499997</v>
      </c>
      <c r="G20" s="92">
        <v>2692.3384838599995</v>
      </c>
      <c r="H20" s="92">
        <v>4180.7888850700001</v>
      </c>
      <c r="I20" s="93">
        <v>3570.1060862300001</v>
      </c>
      <c r="J20" s="94">
        <v>0.67988730116377605</v>
      </c>
      <c r="K20" s="94">
        <v>-0.14606879601617939</v>
      </c>
      <c r="L20" s="83"/>
      <c r="M20" s="83"/>
      <c r="N20" s="83"/>
      <c r="O20" s="71"/>
      <c r="P20" s="71"/>
      <c r="Q20" s="71"/>
    </row>
    <row r="21" spans="1:17" ht="24" x14ac:dyDescent="0.25">
      <c r="B21" s="328"/>
      <c r="C21" s="79" t="s">
        <v>103</v>
      </c>
      <c r="D21" s="142" t="s">
        <v>104</v>
      </c>
      <c r="E21" s="92">
        <v>607.46478506999983</v>
      </c>
      <c r="F21" s="92">
        <v>545.81558129999996</v>
      </c>
      <c r="G21" s="92">
        <v>510.84266017999994</v>
      </c>
      <c r="H21" s="92">
        <v>647.65672099000005</v>
      </c>
      <c r="I21" s="93">
        <v>550.12322987999994</v>
      </c>
      <c r="J21" s="94">
        <v>0.10476489746711599</v>
      </c>
      <c r="K21" s="94">
        <v>-0.15059442440574322</v>
      </c>
      <c r="L21" s="83"/>
      <c r="M21" s="83"/>
      <c r="N21" s="83"/>
      <c r="O21" s="71"/>
      <c r="P21" s="71"/>
      <c r="Q21" s="71"/>
    </row>
    <row r="22" spans="1:17" ht="12" x14ac:dyDescent="0.25">
      <c r="B22" s="328"/>
      <c r="C22" s="79" t="s">
        <v>157</v>
      </c>
      <c r="D22" s="142" t="s">
        <v>158</v>
      </c>
      <c r="E22" s="92">
        <v>0</v>
      </c>
      <c r="F22" s="92">
        <v>0</v>
      </c>
      <c r="G22" s="92">
        <v>0</v>
      </c>
      <c r="H22" s="92">
        <v>50.7813327</v>
      </c>
      <c r="I22" s="93">
        <v>185.85155654000002</v>
      </c>
      <c r="J22" s="94">
        <v>3.5393377715142518E-2</v>
      </c>
      <c r="K22" s="94">
        <v>2.659840076233368</v>
      </c>
      <c r="L22" s="83"/>
      <c r="M22" s="83"/>
      <c r="N22" s="83"/>
      <c r="O22" s="71"/>
      <c r="P22" s="71"/>
      <c r="Q22" s="71"/>
    </row>
    <row r="23" spans="1:17" ht="12" x14ac:dyDescent="0.25">
      <c r="B23" s="329"/>
      <c r="C23" s="95" t="s">
        <v>105</v>
      </c>
      <c r="D23" s="143"/>
      <c r="E23" s="92">
        <v>614.85633542999915</v>
      </c>
      <c r="F23" s="92">
        <v>546.2646758799998</v>
      </c>
      <c r="G23" s="92">
        <v>490.84513521999935</v>
      </c>
      <c r="H23" s="92">
        <v>744.63710338999954</v>
      </c>
      <c r="I23" s="93">
        <v>944.9454079100002</v>
      </c>
      <c r="J23" s="94">
        <v>0.17995442365396533</v>
      </c>
      <c r="K23" s="94">
        <v>0.26900124048088192</v>
      </c>
      <c r="L23" s="83"/>
      <c r="M23" s="83"/>
      <c r="N23" s="83"/>
      <c r="O23" s="71"/>
      <c r="P23" s="71"/>
      <c r="Q23" s="71"/>
    </row>
    <row r="24" spans="1:17" ht="12.75" customHeight="1" x14ac:dyDescent="0.25">
      <c r="B24" s="324" t="s">
        <v>106</v>
      </c>
      <c r="C24" s="330"/>
      <c r="D24" s="97"/>
      <c r="E24" s="98">
        <v>3774.0345305699984</v>
      </c>
      <c r="F24" s="98">
        <v>3199.3829243299992</v>
      </c>
      <c r="G24" s="98">
        <v>3694.0262792599992</v>
      </c>
      <c r="H24" s="98">
        <v>5623.8640421500004</v>
      </c>
      <c r="I24" s="98">
        <v>5251.0262805600005</v>
      </c>
      <c r="J24" s="99">
        <v>1</v>
      </c>
      <c r="K24" s="99">
        <v>-6.6295657006577358E-2</v>
      </c>
      <c r="L24" s="83"/>
      <c r="M24" s="83"/>
      <c r="N24" s="83"/>
      <c r="O24" s="71"/>
      <c r="P24" s="71"/>
      <c r="Q24" s="71"/>
    </row>
    <row r="25" spans="1:17" ht="36" x14ac:dyDescent="0.25">
      <c r="B25" s="327" t="s">
        <v>107</v>
      </c>
      <c r="C25" s="79" t="s">
        <v>159</v>
      </c>
      <c r="D25" s="142" t="s">
        <v>160</v>
      </c>
      <c r="E25" s="92">
        <v>62.192646210000014</v>
      </c>
      <c r="F25" s="92">
        <v>156.98250096000004</v>
      </c>
      <c r="G25" s="92">
        <v>427.85117394999992</v>
      </c>
      <c r="H25" s="92">
        <v>78.044553250000007</v>
      </c>
      <c r="I25" s="93">
        <v>154.65353967999999</v>
      </c>
      <c r="J25" s="94">
        <v>0.18534167708851626</v>
      </c>
      <c r="K25" s="94">
        <v>0.98160580386178298</v>
      </c>
      <c r="L25" s="83"/>
      <c r="M25" s="83"/>
      <c r="N25" s="83"/>
      <c r="O25" s="71"/>
      <c r="P25" s="71"/>
      <c r="Q25" s="71"/>
    </row>
    <row r="26" spans="1:17" ht="60" x14ac:dyDescent="0.25">
      <c r="B26" s="328"/>
      <c r="C26" s="79" t="s">
        <v>161</v>
      </c>
      <c r="D26" s="142" t="s">
        <v>162</v>
      </c>
      <c r="E26" s="92">
        <v>0.84788278999999989</v>
      </c>
      <c r="F26" s="92">
        <v>1.4727914100000001</v>
      </c>
      <c r="G26" s="92">
        <v>3.6181809999999995E-2</v>
      </c>
      <c r="H26" s="92">
        <v>0.70103537999999999</v>
      </c>
      <c r="I26" s="93">
        <v>38.790722469999999</v>
      </c>
      <c r="J26" s="94">
        <v>4.6488024606104454E-2</v>
      </c>
      <c r="K26" s="94">
        <v>54.333473283473936</v>
      </c>
      <c r="L26" s="83"/>
      <c r="M26" s="83"/>
      <c r="N26" s="83"/>
      <c r="O26" s="71"/>
      <c r="P26" s="71"/>
      <c r="Q26" s="71"/>
    </row>
    <row r="27" spans="1:17" ht="47.25" customHeight="1" x14ac:dyDescent="0.25">
      <c r="B27" s="328"/>
      <c r="C27" s="79" t="s">
        <v>163</v>
      </c>
      <c r="D27" s="142" t="s">
        <v>164</v>
      </c>
      <c r="E27" s="92">
        <v>3.4008170300000002</v>
      </c>
      <c r="F27" s="92">
        <v>3.77359993</v>
      </c>
      <c r="G27" s="92">
        <v>3.4309401699999995</v>
      </c>
      <c r="H27" s="92">
        <v>13.81616097</v>
      </c>
      <c r="I27" s="93">
        <v>37.861842299999999</v>
      </c>
      <c r="J27" s="94">
        <v>4.5374825329332069E-2</v>
      </c>
      <c r="K27" s="94">
        <v>1.7404025171834689</v>
      </c>
      <c r="L27" s="83"/>
      <c r="M27" s="83"/>
      <c r="N27" s="83"/>
      <c r="O27" s="71"/>
      <c r="P27" s="71"/>
      <c r="Q27" s="71"/>
    </row>
    <row r="28" spans="1:17" ht="12" x14ac:dyDescent="0.25">
      <c r="B28" s="329"/>
      <c r="C28" s="95" t="s">
        <v>105</v>
      </c>
      <c r="D28" s="96"/>
      <c r="E28" s="92">
        <v>427.06422023000198</v>
      </c>
      <c r="F28" s="92">
        <v>571.12540155999932</v>
      </c>
      <c r="G28" s="92">
        <v>491.60676336000029</v>
      </c>
      <c r="H28" s="92">
        <v>573.96190232000129</v>
      </c>
      <c r="I28" s="93">
        <v>603.11787460000016</v>
      </c>
      <c r="J28" s="94">
        <v>0.72279547297604718</v>
      </c>
      <c r="K28" s="94">
        <v>5.0797748356028682E-2</v>
      </c>
      <c r="L28" s="83"/>
      <c r="M28" s="83"/>
      <c r="N28" s="83"/>
      <c r="O28" s="71"/>
      <c r="P28" s="71"/>
      <c r="Q28" s="71"/>
    </row>
    <row r="29" spans="1:17" ht="12.75" customHeight="1" x14ac:dyDescent="0.25">
      <c r="B29" s="324" t="s">
        <v>114</v>
      </c>
      <c r="C29" s="330"/>
      <c r="D29" s="97"/>
      <c r="E29" s="98">
        <v>493.50556626000201</v>
      </c>
      <c r="F29" s="98">
        <v>733.35429385999942</v>
      </c>
      <c r="G29" s="98">
        <v>922.92505929000026</v>
      </c>
      <c r="H29" s="98">
        <v>666.52365192000127</v>
      </c>
      <c r="I29" s="98">
        <v>834.42397905000018</v>
      </c>
      <c r="J29" s="99">
        <v>1</v>
      </c>
      <c r="K29" s="99">
        <v>0.25190452978876587</v>
      </c>
      <c r="L29" s="83"/>
      <c r="M29" s="83"/>
      <c r="N29" s="83"/>
      <c r="O29" s="71"/>
      <c r="P29" s="71"/>
      <c r="Q29" s="71"/>
    </row>
    <row r="30" spans="1:17" ht="12" x14ac:dyDescent="0.25">
      <c r="B30" s="87" t="s">
        <v>165</v>
      </c>
      <c r="C30" s="144"/>
      <c r="D30" s="88"/>
      <c r="E30" s="145">
        <v>4267.54009683</v>
      </c>
      <c r="F30" s="145">
        <v>3932.7372181899982</v>
      </c>
      <c r="G30" s="145">
        <v>4616.9513385499995</v>
      </c>
      <c r="H30" s="145">
        <v>6290.3876940700011</v>
      </c>
      <c r="I30" s="145">
        <v>6085.450259610001</v>
      </c>
      <c r="J30" s="146"/>
      <c r="K30" s="147">
        <v>-3.2579460031246787E-2</v>
      </c>
      <c r="L30" s="71"/>
      <c r="M30" s="83"/>
      <c r="N30" s="83"/>
      <c r="O30" s="71"/>
      <c r="P30" s="71"/>
      <c r="Q30" s="71"/>
    </row>
    <row r="31" spans="1:17" ht="11.25" customHeight="1" x14ac:dyDescent="0.25">
      <c r="B31" s="326" t="s">
        <v>166</v>
      </c>
      <c r="C31" s="326"/>
      <c r="D31" s="326"/>
      <c r="E31" s="326"/>
      <c r="F31" s="326"/>
      <c r="G31" s="326"/>
      <c r="H31" s="326"/>
      <c r="I31" s="326"/>
      <c r="J31" s="326"/>
      <c r="K31" s="326"/>
      <c r="L31" s="71"/>
      <c r="M31" s="71"/>
      <c r="N31" s="71"/>
      <c r="O31" s="71"/>
      <c r="P31" s="71"/>
      <c r="Q31" s="71"/>
    </row>
    <row r="32" spans="1:17" x14ac:dyDescent="0.25">
      <c r="B32" s="350" t="s">
        <v>167</v>
      </c>
      <c r="C32" s="350"/>
      <c r="D32" s="350"/>
      <c r="E32" s="350"/>
      <c r="F32" s="350"/>
      <c r="G32" s="350"/>
      <c r="H32" s="350"/>
      <c r="I32" s="350"/>
      <c r="J32" s="350"/>
      <c r="K32" s="350"/>
      <c r="L32" s="71"/>
      <c r="M32" s="71"/>
      <c r="N32" s="71"/>
      <c r="O32" s="71"/>
      <c r="P32" s="71"/>
      <c r="Q32" s="71"/>
    </row>
    <row r="33" spans="1:17" x14ac:dyDescent="0.25">
      <c r="B33" s="350" t="s">
        <v>168</v>
      </c>
      <c r="C33" s="350"/>
      <c r="D33" s="350"/>
      <c r="E33" s="350"/>
      <c r="F33" s="350"/>
      <c r="G33" s="350"/>
      <c r="H33" s="350"/>
      <c r="I33" s="350"/>
      <c r="J33" s="350"/>
      <c r="K33" s="350"/>
      <c r="L33" s="71"/>
      <c r="M33" s="71"/>
      <c r="N33" s="71"/>
      <c r="O33" s="71"/>
      <c r="P33" s="71"/>
      <c r="Q33" s="71"/>
    </row>
    <row r="34" spans="1:17" x14ac:dyDescent="0.25">
      <c r="B34" s="148"/>
      <c r="C34" s="148"/>
      <c r="D34" s="148"/>
      <c r="E34" s="149"/>
      <c r="F34" s="149"/>
      <c r="G34" s="149"/>
      <c r="H34" s="149"/>
      <c r="I34" s="149"/>
      <c r="J34" s="148"/>
      <c r="K34" s="148"/>
      <c r="L34" s="71"/>
      <c r="M34" s="71"/>
      <c r="N34" s="71"/>
      <c r="O34" s="71"/>
      <c r="P34" s="71"/>
      <c r="Q34" s="71"/>
    </row>
    <row r="35" spans="1:17" ht="12.75" x14ac:dyDescent="0.25">
      <c r="B35" s="351" t="s">
        <v>117</v>
      </c>
      <c r="C35" s="351"/>
      <c r="D35" s="351"/>
      <c r="E35" s="351"/>
      <c r="F35" s="351"/>
      <c r="G35" s="351"/>
      <c r="H35" s="351"/>
      <c r="I35" s="351"/>
      <c r="J35" s="148"/>
      <c r="K35" s="71"/>
      <c r="L35" s="71"/>
      <c r="M35" s="71"/>
      <c r="N35" s="71"/>
      <c r="O35" s="71"/>
      <c r="P35" s="71"/>
      <c r="Q35" s="71"/>
    </row>
    <row r="36" spans="1:17" ht="22.15" customHeight="1" x14ac:dyDescent="0.25">
      <c r="A36" s="134"/>
      <c r="B36" s="90" t="s">
        <v>118</v>
      </c>
      <c r="C36" s="77">
        <v>2018</v>
      </c>
      <c r="D36" s="77">
        <v>2019</v>
      </c>
      <c r="E36" s="77">
        <v>2020</v>
      </c>
      <c r="F36" s="77">
        <v>2021</v>
      </c>
      <c r="G36" s="77">
        <v>2022</v>
      </c>
      <c r="H36" s="78" t="s">
        <v>83</v>
      </c>
      <c r="I36" s="78" t="s">
        <v>84</v>
      </c>
      <c r="J36" s="71"/>
      <c r="K36" s="71"/>
      <c r="L36" s="71"/>
      <c r="M36" s="71"/>
      <c r="N36" s="71"/>
      <c r="O36" s="71"/>
      <c r="P36" s="71"/>
      <c r="Q36" s="71"/>
    </row>
    <row r="37" spans="1:17" ht="12" x14ac:dyDescent="0.25">
      <c r="B37" s="106" t="s">
        <v>119</v>
      </c>
      <c r="C37" s="150">
        <v>7.3679715099999754</v>
      </c>
      <c r="D37" s="150">
        <v>5.9780540900000014</v>
      </c>
      <c r="E37" s="150">
        <v>6.6159289700000024</v>
      </c>
      <c r="F37" s="150">
        <v>10.932384410000008</v>
      </c>
      <c r="G37" s="151">
        <v>8.9325803100000076</v>
      </c>
      <c r="H37" s="109">
        <v>6.3365065863471487E-2</v>
      </c>
      <c r="I37" s="109">
        <v>-0.18292478795117662</v>
      </c>
      <c r="J37" s="71"/>
      <c r="K37" s="83"/>
      <c r="L37" s="83"/>
      <c r="M37" s="71"/>
      <c r="N37" s="71"/>
      <c r="O37" s="71"/>
      <c r="P37" s="71"/>
      <c r="Q37" s="71"/>
    </row>
    <row r="38" spans="1:17" ht="12" x14ac:dyDescent="0.25">
      <c r="B38" s="106" t="s">
        <v>120</v>
      </c>
      <c r="C38" s="150">
        <v>72.246626620000029</v>
      </c>
      <c r="D38" s="150">
        <v>108.28514125999951</v>
      </c>
      <c r="E38" s="150">
        <v>95.711112489999749</v>
      </c>
      <c r="F38" s="150">
        <v>113.34885227999996</v>
      </c>
      <c r="G38" s="151">
        <v>129.71720911999967</v>
      </c>
      <c r="H38" s="109">
        <v>0.92017527010786837</v>
      </c>
      <c r="I38" s="109">
        <v>0.1444069040907956</v>
      </c>
      <c r="J38" s="71"/>
      <c r="K38" s="83"/>
      <c r="L38" s="83"/>
      <c r="M38" s="71"/>
      <c r="N38" s="71"/>
      <c r="O38" s="71"/>
      <c r="P38" s="71"/>
      <c r="Q38" s="71"/>
    </row>
    <row r="39" spans="1:17" ht="12" x14ac:dyDescent="0.25">
      <c r="B39" s="106" t="s">
        <v>121</v>
      </c>
      <c r="C39" s="150">
        <v>0</v>
      </c>
      <c r="D39" s="150">
        <v>0</v>
      </c>
      <c r="E39" s="150">
        <v>0.30058366999999997</v>
      </c>
      <c r="F39" s="150">
        <v>1.08229394</v>
      </c>
      <c r="G39" s="151">
        <v>0</v>
      </c>
      <c r="H39" s="109">
        <v>0</v>
      </c>
      <c r="I39" s="109">
        <v>-1</v>
      </c>
      <c r="J39" s="71"/>
      <c r="K39" s="83"/>
      <c r="L39" s="83"/>
      <c r="M39" s="71"/>
      <c r="N39" s="71"/>
      <c r="O39" s="71"/>
      <c r="P39" s="71"/>
      <c r="Q39" s="71"/>
    </row>
    <row r="40" spans="1:17" ht="12" x14ac:dyDescent="0.25">
      <c r="B40" s="106" t="s">
        <v>122</v>
      </c>
      <c r="C40" s="150">
        <v>0</v>
      </c>
      <c r="D40" s="150">
        <v>0</v>
      </c>
      <c r="E40" s="150">
        <v>0</v>
      </c>
      <c r="F40" s="150">
        <v>0</v>
      </c>
      <c r="G40" s="151">
        <v>0</v>
      </c>
      <c r="H40" s="109">
        <v>0</v>
      </c>
      <c r="I40" s="109" t="s">
        <v>58</v>
      </c>
      <c r="J40" s="71"/>
      <c r="K40" s="83"/>
      <c r="L40" s="83"/>
      <c r="M40" s="71"/>
      <c r="N40" s="71"/>
      <c r="O40" s="71"/>
      <c r="P40" s="71"/>
      <c r="Q40" s="71"/>
    </row>
    <row r="41" spans="1:17" ht="12" x14ac:dyDescent="0.25">
      <c r="B41" s="106" t="s">
        <v>123</v>
      </c>
      <c r="C41" s="150">
        <v>0.40749039000000009</v>
      </c>
      <c r="D41" s="150">
        <v>0.45991901999999973</v>
      </c>
      <c r="E41" s="150">
        <v>0.26192120000000074</v>
      </c>
      <c r="F41" s="150">
        <v>3.4555366699999999</v>
      </c>
      <c r="G41" s="151">
        <v>2.3203206500000011</v>
      </c>
      <c r="H41" s="109">
        <v>1.6459664028659927E-2</v>
      </c>
      <c r="I41" s="109">
        <v>-0.32852090092274977</v>
      </c>
      <c r="J41" s="71"/>
      <c r="K41" s="83"/>
      <c r="L41" s="83"/>
      <c r="M41" s="71"/>
      <c r="N41" s="71"/>
      <c r="O41" s="71"/>
      <c r="P41" s="71"/>
      <c r="Q41" s="71"/>
    </row>
    <row r="42" spans="1:17" ht="12" x14ac:dyDescent="0.25">
      <c r="B42" s="110" t="s">
        <v>169</v>
      </c>
      <c r="C42" s="152">
        <v>80.022088520000011</v>
      </c>
      <c r="D42" s="152">
        <v>114.72311436999951</v>
      </c>
      <c r="E42" s="152">
        <v>102.88954632999975</v>
      </c>
      <c r="F42" s="152">
        <v>128.81906729999997</v>
      </c>
      <c r="G42" s="152">
        <v>140.9701100799997</v>
      </c>
      <c r="H42" s="112">
        <v>1</v>
      </c>
      <c r="I42" s="112">
        <v>9.4326430354458424E-2</v>
      </c>
      <c r="J42" s="71"/>
      <c r="K42" s="83"/>
      <c r="L42" s="83"/>
      <c r="M42" s="71"/>
      <c r="N42" s="71"/>
      <c r="O42" s="71"/>
      <c r="P42" s="71"/>
      <c r="Q42" s="71"/>
    </row>
    <row r="43" spans="1:17" ht="11.25" customHeight="1" x14ac:dyDescent="0.25">
      <c r="B43" s="331" t="s">
        <v>125</v>
      </c>
      <c r="C43" s="331"/>
      <c r="D43" s="331"/>
      <c r="E43" s="331"/>
      <c r="F43" s="331"/>
      <c r="G43" s="331"/>
      <c r="H43" s="331"/>
      <c r="I43" s="331"/>
      <c r="J43" s="71"/>
      <c r="K43" s="71"/>
      <c r="L43" s="71"/>
      <c r="M43" s="71"/>
      <c r="N43" s="71"/>
      <c r="O43" s="71"/>
      <c r="P43" s="71"/>
      <c r="Q43" s="71"/>
    </row>
    <row r="44" spans="1:17" x14ac:dyDescent="0.25">
      <c r="B44" s="320" t="s">
        <v>126</v>
      </c>
      <c r="C44" s="320"/>
      <c r="D44" s="320"/>
      <c r="E44" s="320"/>
      <c r="F44" s="320"/>
      <c r="G44" s="320"/>
      <c r="H44" s="320"/>
      <c r="I44" s="320"/>
      <c r="J44" s="71"/>
      <c r="K44" s="71"/>
      <c r="L44" s="71"/>
      <c r="M44" s="71"/>
      <c r="N44" s="71"/>
      <c r="O44" s="71"/>
      <c r="P44" s="71"/>
      <c r="Q44" s="71"/>
    </row>
    <row r="45" spans="1:17" x14ac:dyDescent="0.25">
      <c r="B45" s="104"/>
      <c r="C45" s="104"/>
      <c r="D45" s="104"/>
      <c r="E45" s="104"/>
      <c r="F45" s="104"/>
      <c r="G45" s="104"/>
      <c r="H45" s="104"/>
      <c r="I45" s="104"/>
      <c r="J45" s="71"/>
      <c r="K45" s="71"/>
      <c r="L45" s="71"/>
      <c r="M45" s="71"/>
      <c r="N45" s="71"/>
      <c r="O45" s="71"/>
      <c r="P45" s="71"/>
      <c r="Q45" s="71"/>
    </row>
    <row r="46" spans="1:17" ht="12.75" x14ac:dyDescent="0.25">
      <c r="B46" s="74" t="s">
        <v>170</v>
      </c>
      <c r="C46" s="133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2" x14ac:dyDescent="0.25">
      <c r="B47" s="333" t="s">
        <v>82</v>
      </c>
      <c r="C47" s="335" t="s">
        <v>128</v>
      </c>
      <c r="D47" s="337">
        <v>2021</v>
      </c>
      <c r="E47" s="338"/>
      <c r="F47" s="338"/>
      <c r="G47" s="339"/>
      <c r="H47" s="337">
        <v>2022</v>
      </c>
      <c r="I47" s="338"/>
      <c r="J47" s="338"/>
      <c r="K47" s="339"/>
    </row>
    <row r="48" spans="1:17" ht="14.25" x14ac:dyDescent="0.25">
      <c r="B48" s="334"/>
      <c r="C48" s="336"/>
      <c r="D48" s="114" t="s">
        <v>129</v>
      </c>
      <c r="E48" s="114" t="s">
        <v>130</v>
      </c>
      <c r="F48" s="114" t="s">
        <v>72</v>
      </c>
      <c r="G48" s="114" t="s">
        <v>71</v>
      </c>
      <c r="H48" s="114" t="s">
        <v>129</v>
      </c>
      <c r="I48" s="114" t="s">
        <v>130</v>
      </c>
      <c r="J48" s="114" t="s">
        <v>72</v>
      </c>
      <c r="K48" s="114" t="s">
        <v>71</v>
      </c>
    </row>
    <row r="49" spans="2:19" ht="12" x14ac:dyDescent="0.2">
      <c r="B49" s="352" t="s">
        <v>131</v>
      </c>
      <c r="C49" s="115" t="s">
        <v>171</v>
      </c>
      <c r="D49" s="153">
        <v>0</v>
      </c>
      <c r="E49" s="153">
        <v>0</v>
      </c>
      <c r="F49" s="153">
        <v>0</v>
      </c>
      <c r="G49" s="154">
        <v>0</v>
      </c>
      <c r="H49" s="155">
        <v>0</v>
      </c>
      <c r="I49" s="155">
        <v>0</v>
      </c>
      <c r="J49" s="155">
        <v>1</v>
      </c>
      <c r="K49" s="155">
        <v>0</v>
      </c>
    </row>
    <row r="50" spans="2:19" ht="12" x14ac:dyDescent="0.2">
      <c r="B50" s="353"/>
      <c r="C50" s="115" t="s">
        <v>172</v>
      </c>
      <c r="D50" s="153">
        <v>143</v>
      </c>
      <c r="E50" s="153">
        <v>12</v>
      </c>
      <c r="F50" s="153">
        <v>25253</v>
      </c>
      <c r="G50" s="154">
        <v>289481</v>
      </c>
      <c r="H50" s="156">
        <v>4943</v>
      </c>
      <c r="I50" s="156">
        <v>2209</v>
      </c>
      <c r="J50" s="156">
        <v>31927</v>
      </c>
      <c r="K50" s="156">
        <v>316998.12742000015</v>
      </c>
    </row>
    <row r="51" spans="2:19" ht="12" x14ac:dyDescent="0.2">
      <c r="B51" s="341" t="s">
        <v>135</v>
      </c>
      <c r="C51" s="341"/>
      <c r="D51" s="157">
        <v>143</v>
      </c>
      <c r="E51" s="157">
        <v>12</v>
      </c>
      <c r="F51" s="157">
        <v>25253</v>
      </c>
      <c r="G51" s="158">
        <v>289481</v>
      </c>
      <c r="H51" s="157">
        <v>4943</v>
      </c>
      <c r="I51" s="157">
        <v>2209</v>
      </c>
      <c r="J51" s="157">
        <v>31928</v>
      </c>
      <c r="K51" s="157">
        <v>316998.12742000015</v>
      </c>
    </row>
    <row r="52" spans="2:19" ht="12" x14ac:dyDescent="0.25">
      <c r="B52" s="352" t="s">
        <v>136</v>
      </c>
      <c r="C52" s="115" t="s">
        <v>171</v>
      </c>
      <c r="D52" s="153">
        <v>0</v>
      </c>
      <c r="E52" s="153">
        <v>0</v>
      </c>
      <c r="F52" s="153">
        <v>2</v>
      </c>
      <c r="G52" s="153">
        <v>0</v>
      </c>
      <c r="H52" s="156">
        <v>0</v>
      </c>
      <c r="I52" s="156">
        <v>0</v>
      </c>
      <c r="J52" s="156">
        <v>1</v>
      </c>
      <c r="K52" s="156">
        <v>0</v>
      </c>
    </row>
    <row r="53" spans="2:19" ht="12" x14ac:dyDescent="0.25">
      <c r="B53" s="353"/>
      <c r="C53" s="115" t="s">
        <v>172</v>
      </c>
      <c r="D53" s="153">
        <v>8</v>
      </c>
      <c r="E53" s="153">
        <v>0</v>
      </c>
      <c r="F53" s="153">
        <v>38472</v>
      </c>
      <c r="G53" s="153">
        <v>650786</v>
      </c>
      <c r="H53" s="156">
        <v>5434</v>
      </c>
      <c r="I53" s="156">
        <v>2947</v>
      </c>
      <c r="J53" s="156">
        <v>50682</v>
      </c>
      <c r="K53" s="156">
        <v>949100.06218000012</v>
      </c>
      <c r="N53" s="160">
        <f>+J54+J51</f>
        <v>82611</v>
      </c>
    </row>
    <row r="54" spans="2:19" ht="12" x14ac:dyDescent="0.25">
      <c r="B54" s="341" t="s">
        <v>137</v>
      </c>
      <c r="C54" s="341"/>
      <c r="D54" s="157">
        <v>8</v>
      </c>
      <c r="E54" s="157">
        <v>0</v>
      </c>
      <c r="F54" s="157">
        <v>38474</v>
      </c>
      <c r="G54" s="157">
        <v>650786</v>
      </c>
      <c r="H54" s="157">
        <v>5434</v>
      </c>
      <c r="I54" s="157">
        <v>2947</v>
      </c>
      <c r="J54" s="157">
        <v>50683</v>
      </c>
      <c r="K54" s="157">
        <v>949100.06218000012</v>
      </c>
    </row>
    <row r="55" spans="2:19" ht="12" x14ac:dyDescent="0.25">
      <c r="B55" s="342" t="s">
        <v>173</v>
      </c>
      <c r="C55" s="343"/>
      <c r="D55" s="159">
        <v>151</v>
      </c>
      <c r="E55" s="159">
        <v>12</v>
      </c>
      <c r="F55" s="159">
        <v>63727</v>
      </c>
      <c r="G55" s="159">
        <v>940786</v>
      </c>
      <c r="H55" s="159">
        <v>10377</v>
      </c>
      <c r="I55" s="159">
        <v>5156</v>
      </c>
      <c r="J55" s="159">
        <v>82611</v>
      </c>
      <c r="K55" s="159">
        <v>1266098.1896000002</v>
      </c>
      <c r="L55" s="160"/>
      <c r="M55" s="160"/>
      <c r="N55" s="160"/>
      <c r="O55" s="160"/>
      <c r="P55" s="160"/>
      <c r="Q55" s="160"/>
      <c r="R55" s="160"/>
      <c r="S55" s="160"/>
    </row>
    <row r="56" spans="2:19" ht="11.25" customHeight="1" x14ac:dyDescent="0.25">
      <c r="B56" s="344" t="s">
        <v>174</v>
      </c>
      <c r="C56" s="344"/>
      <c r="D56" s="344"/>
      <c r="E56" s="344"/>
      <c r="F56" s="344"/>
      <c r="G56" s="344"/>
      <c r="H56" s="344"/>
      <c r="I56" s="344"/>
      <c r="J56" s="344"/>
      <c r="K56" s="344"/>
      <c r="L56" s="161"/>
      <c r="M56" s="161"/>
      <c r="N56" s="162"/>
    </row>
    <row r="57" spans="2:19" x14ac:dyDescent="0.25">
      <c r="B57" s="332" t="s">
        <v>55</v>
      </c>
      <c r="C57" s="332"/>
      <c r="D57" s="332"/>
      <c r="E57" s="332"/>
      <c r="F57" s="332"/>
      <c r="G57" s="332"/>
      <c r="H57" s="332"/>
      <c r="I57" s="332"/>
      <c r="J57" s="332"/>
      <c r="K57" s="332"/>
      <c r="L57" s="163"/>
      <c r="M57" s="123"/>
      <c r="N57" s="123"/>
    </row>
    <row r="58" spans="2:19" x14ac:dyDescent="0.25">
      <c r="B58" s="332" t="s">
        <v>54</v>
      </c>
      <c r="C58" s="332"/>
      <c r="D58" s="332"/>
      <c r="E58" s="332"/>
      <c r="F58" s="332"/>
      <c r="G58" s="332"/>
      <c r="H58" s="332"/>
      <c r="I58" s="332"/>
      <c r="J58" s="332"/>
      <c r="K58" s="332"/>
      <c r="L58" s="164"/>
      <c r="M58" s="123"/>
      <c r="N58" s="123"/>
    </row>
    <row r="59" spans="2:19" x14ac:dyDescent="0.25">
      <c r="B59" s="347" t="s">
        <v>175</v>
      </c>
      <c r="C59" s="347"/>
      <c r="D59" s="347"/>
      <c r="E59" s="347"/>
      <c r="F59" s="347"/>
      <c r="G59" s="347"/>
      <c r="H59" s="347"/>
      <c r="I59" s="347"/>
      <c r="J59" s="347"/>
      <c r="K59" s="347"/>
      <c r="L59" s="164"/>
      <c r="M59" s="123"/>
      <c r="N59" s="123"/>
    </row>
    <row r="60" spans="2:19" x14ac:dyDescent="0.25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23"/>
      <c r="N60" s="123"/>
    </row>
    <row r="61" spans="2:19" ht="12.75" x14ac:dyDescent="0.25">
      <c r="B61" s="354" t="s">
        <v>176</v>
      </c>
      <c r="C61" s="354"/>
      <c r="D61" s="354"/>
      <c r="E61" s="354"/>
      <c r="F61" s="354"/>
      <c r="G61" s="354"/>
      <c r="H61" s="354"/>
      <c r="I61" s="354"/>
      <c r="J61" s="354"/>
      <c r="K61" s="354"/>
    </row>
    <row r="62" spans="2:19" ht="11.25" customHeight="1" x14ac:dyDescent="0.25">
      <c r="B62" s="335" t="s">
        <v>142</v>
      </c>
      <c r="C62" s="337">
        <v>2021</v>
      </c>
      <c r="D62" s="338"/>
      <c r="E62" s="339"/>
      <c r="F62" s="337">
        <v>2022</v>
      </c>
      <c r="G62" s="338"/>
      <c r="H62" s="339"/>
      <c r="I62" s="348" t="s">
        <v>143</v>
      </c>
      <c r="J62" s="348" t="s">
        <v>144</v>
      </c>
      <c r="K62" s="348" t="s">
        <v>145</v>
      </c>
    </row>
    <row r="63" spans="2:19" ht="12" x14ac:dyDescent="0.25">
      <c r="B63" s="336"/>
      <c r="C63" s="124" t="s">
        <v>131</v>
      </c>
      <c r="D63" s="114" t="s">
        <v>136</v>
      </c>
      <c r="E63" s="114" t="s">
        <v>18</v>
      </c>
      <c r="F63" s="124" t="s">
        <v>131</v>
      </c>
      <c r="G63" s="114" t="s">
        <v>136</v>
      </c>
      <c r="H63" s="114" t="s">
        <v>18</v>
      </c>
      <c r="I63" s="349"/>
      <c r="J63" s="349"/>
      <c r="K63" s="349"/>
    </row>
    <row r="64" spans="2:19" ht="12" x14ac:dyDescent="0.25">
      <c r="B64" s="125" t="s">
        <v>146</v>
      </c>
      <c r="C64" s="116">
        <v>68179</v>
      </c>
      <c r="D64" s="116">
        <v>579367</v>
      </c>
      <c r="E64" s="126">
        <v>647546</v>
      </c>
      <c r="F64" s="117">
        <v>57721</v>
      </c>
      <c r="G64" s="117">
        <v>448377</v>
      </c>
      <c r="H64" s="127">
        <v>506098</v>
      </c>
      <c r="I64" s="165">
        <v>-0.15339034013405886</v>
      </c>
      <c r="J64" s="165">
        <v>-0.22609157925805232</v>
      </c>
      <c r="K64" s="165">
        <v>-0.21843699134887715</v>
      </c>
      <c r="M64" s="166"/>
      <c r="N64" s="166"/>
      <c r="O64" s="166"/>
    </row>
    <row r="65" spans="2:15" ht="12" x14ac:dyDescent="0.25">
      <c r="B65" s="125" t="s">
        <v>147</v>
      </c>
      <c r="C65" s="129">
        <v>4027832.5</v>
      </c>
      <c r="D65" s="129">
        <v>3367914.1</v>
      </c>
      <c r="E65" s="129">
        <v>7395746.5999999996</v>
      </c>
      <c r="F65" s="130">
        <v>4250380.3214800004</v>
      </c>
      <c r="G65" s="130">
        <v>3752448.7058799998</v>
      </c>
      <c r="H65" s="130">
        <v>8002829.0273599997</v>
      </c>
      <c r="I65" s="165">
        <v>5.5252501557599622E-2</v>
      </c>
      <c r="J65" s="165">
        <v>0.11417589477118781</v>
      </c>
      <c r="K65" s="165">
        <v>8.2085347185908195E-2</v>
      </c>
      <c r="M65" s="166"/>
      <c r="N65" s="166"/>
      <c r="O65" s="166"/>
    </row>
    <row r="66" spans="2:15" x14ac:dyDescent="0.25">
      <c r="B66" s="345" t="s">
        <v>148</v>
      </c>
      <c r="C66" s="346"/>
      <c r="D66" s="346"/>
      <c r="E66" s="346"/>
      <c r="F66" s="346"/>
      <c r="G66" s="346"/>
      <c r="H66" s="346"/>
      <c r="I66" s="346"/>
      <c r="J66" s="346"/>
      <c r="K66" s="346"/>
    </row>
    <row r="72" spans="2:15" x14ac:dyDescent="0.25">
      <c r="D72" s="168"/>
    </row>
  </sheetData>
  <mergeCells count="36">
    <mergeCell ref="B66:K66"/>
    <mergeCell ref="B57:K57"/>
    <mergeCell ref="B58:K58"/>
    <mergeCell ref="B59:K59"/>
    <mergeCell ref="B61:K61"/>
    <mergeCell ref="B62:B63"/>
    <mergeCell ref="C62:E62"/>
    <mergeCell ref="F62:H62"/>
    <mergeCell ref="I62:I63"/>
    <mergeCell ref="J62:J63"/>
    <mergeCell ref="K62:K63"/>
    <mergeCell ref="B56:K56"/>
    <mergeCell ref="B35:I35"/>
    <mergeCell ref="B43:I43"/>
    <mergeCell ref="B44:I44"/>
    <mergeCell ref="B47:B48"/>
    <mergeCell ref="C47:C48"/>
    <mergeCell ref="D47:G47"/>
    <mergeCell ref="H47:K47"/>
    <mergeCell ref="B49:B50"/>
    <mergeCell ref="B51:C51"/>
    <mergeCell ref="B52:B53"/>
    <mergeCell ref="B54:C54"/>
    <mergeCell ref="B55:C55"/>
    <mergeCell ref="B33:K33"/>
    <mergeCell ref="B6:B8"/>
    <mergeCell ref="B9:C9"/>
    <mergeCell ref="B10:B13"/>
    <mergeCell ref="B14:C14"/>
    <mergeCell ref="B16:J16"/>
    <mergeCell ref="B20:B23"/>
    <mergeCell ref="B24:C24"/>
    <mergeCell ref="B25:B28"/>
    <mergeCell ref="B29:C29"/>
    <mergeCell ref="B31:K31"/>
    <mergeCell ref="B32:K32"/>
  </mergeCells>
  <pageMargins left="0.7" right="0.7" top="0.75" bottom="0.75" header="0.3" footer="0.3"/>
  <pageSetup scale="5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CC"/>
    <pageSetUpPr fitToPage="1"/>
  </sheetPr>
  <dimension ref="A2:N42"/>
  <sheetViews>
    <sheetView topLeftCell="A25" zoomScaleNormal="100" workbookViewId="0">
      <selection activeCell="B31" sqref="B31"/>
    </sheetView>
  </sheetViews>
  <sheetFormatPr baseColWidth="10" defaultColWidth="11.42578125" defaultRowHeight="11.25" x14ac:dyDescent="0.25"/>
  <cols>
    <col min="1" max="1" width="7" style="169" customWidth="1"/>
    <col min="2" max="2" width="50.140625" style="169" customWidth="1"/>
    <col min="3" max="3" width="26.7109375" style="169" customWidth="1"/>
    <col min="4" max="4" width="31.5703125" style="169" customWidth="1"/>
    <col min="5" max="5" width="9.28515625" style="169" customWidth="1"/>
    <col min="6" max="6" width="8" style="169" customWidth="1"/>
    <col min="7" max="7" width="8.5703125" style="169" customWidth="1"/>
    <col min="8" max="8" width="11.7109375" style="169" customWidth="1"/>
    <col min="9" max="9" width="13.28515625" style="169" customWidth="1"/>
    <col min="10" max="10" width="13.140625" style="169" customWidth="1"/>
    <col min="11" max="16384" width="11.42578125" style="169"/>
  </cols>
  <sheetData>
    <row r="2" spans="1:14" ht="15" x14ac:dyDescent="0.25">
      <c r="B2" s="170" t="s">
        <v>177</v>
      </c>
    </row>
    <row r="3" spans="1:14" x14ac:dyDescent="0.25">
      <c r="B3" s="171"/>
    </row>
    <row r="4" spans="1:14" ht="12.75" x14ac:dyDescent="0.25">
      <c r="B4" s="172" t="s">
        <v>80</v>
      </c>
    </row>
    <row r="5" spans="1:14" ht="24" x14ac:dyDescent="0.25">
      <c r="A5" s="173"/>
      <c r="B5" s="76" t="s">
        <v>81</v>
      </c>
      <c r="C5" s="76" t="s">
        <v>82</v>
      </c>
      <c r="D5" s="77">
        <v>2018</v>
      </c>
      <c r="E5" s="77">
        <v>2019</v>
      </c>
      <c r="F5" s="77">
        <v>2020</v>
      </c>
      <c r="G5" s="77">
        <v>2021</v>
      </c>
      <c r="H5" s="77">
        <v>2022</v>
      </c>
      <c r="I5" s="78" t="s">
        <v>83</v>
      </c>
      <c r="J5" s="78" t="s">
        <v>84</v>
      </c>
    </row>
    <row r="6" spans="1:14" ht="12" x14ac:dyDescent="0.25">
      <c r="B6" s="174" t="s">
        <v>178</v>
      </c>
      <c r="C6" s="79" t="s">
        <v>21</v>
      </c>
      <c r="D6" s="80">
        <v>517</v>
      </c>
      <c r="E6" s="80">
        <v>476</v>
      </c>
      <c r="F6" s="80">
        <v>493</v>
      </c>
      <c r="G6" s="80">
        <v>594</v>
      </c>
      <c r="H6" s="81">
        <v>506</v>
      </c>
      <c r="I6" s="47">
        <v>1</v>
      </c>
      <c r="J6" s="175">
        <v>-0.14814814814814814</v>
      </c>
      <c r="M6" s="83"/>
    </row>
    <row r="7" spans="1:14" ht="12" x14ac:dyDescent="0.25">
      <c r="B7" s="324" t="s">
        <v>86</v>
      </c>
      <c r="C7" s="325"/>
      <c r="D7" s="84">
        <v>517</v>
      </c>
      <c r="E7" s="84">
        <v>476</v>
      </c>
      <c r="F7" s="84">
        <v>493</v>
      </c>
      <c r="G7" s="84">
        <v>594</v>
      </c>
      <c r="H7" s="84">
        <v>506</v>
      </c>
      <c r="I7" s="176">
        <v>1</v>
      </c>
      <c r="J7" s="176">
        <v>-0.14814814814814814</v>
      </c>
      <c r="M7" s="83"/>
    </row>
    <row r="8" spans="1:14" ht="12" x14ac:dyDescent="0.25">
      <c r="B8" s="327" t="s">
        <v>179</v>
      </c>
      <c r="C8" s="79" t="s">
        <v>40</v>
      </c>
      <c r="D8" s="80">
        <v>38</v>
      </c>
      <c r="E8" s="80">
        <v>19</v>
      </c>
      <c r="F8" s="80">
        <v>20</v>
      </c>
      <c r="G8" s="80">
        <v>37</v>
      </c>
      <c r="H8" s="81">
        <v>21</v>
      </c>
      <c r="I8" s="175">
        <v>0.65625</v>
      </c>
      <c r="J8" s="175">
        <v>-0.43243243243243246</v>
      </c>
      <c r="L8" s="83"/>
      <c r="M8" s="83"/>
    </row>
    <row r="9" spans="1:14" ht="12" x14ac:dyDescent="0.25">
      <c r="B9" s="329"/>
      <c r="C9" s="177" t="s">
        <v>180</v>
      </c>
      <c r="D9" s="80">
        <v>8</v>
      </c>
      <c r="E9" s="80">
        <v>11</v>
      </c>
      <c r="F9" s="80">
        <v>10</v>
      </c>
      <c r="G9" s="80">
        <v>19</v>
      </c>
      <c r="H9" s="81">
        <v>11</v>
      </c>
      <c r="I9" s="175">
        <v>0.34375</v>
      </c>
      <c r="J9" s="175">
        <v>-0.42105263157894735</v>
      </c>
      <c r="L9" s="83"/>
      <c r="M9" s="83"/>
    </row>
    <row r="10" spans="1:14" ht="12" x14ac:dyDescent="0.25">
      <c r="B10" s="324" t="s">
        <v>91</v>
      </c>
      <c r="C10" s="325"/>
      <c r="D10" s="84">
        <v>46</v>
      </c>
      <c r="E10" s="84">
        <v>30</v>
      </c>
      <c r="F10" s="84">
        <v>30</v>
      </c>
      <c r="G10" s="84">
        <v>56</v>
      </c>
      <c r="H10" s="84">
        <v>32</v>
      </c>
      <c r="I10" s="176">
        <v>1</v>
      </c>
      <c r="J10" s="176">
        <v>-0.4285714285714286</v>
      </c>
      <c r="L10" s="83"/>
      <c r="M10" s="83"/>
    </row>
    <row r="11" spans="1:14" ht="12" x14ac:dyDescent="0.25">
      <c r="B11" s="87" t="s">
        <v>181</v>
      </c>
      <c r="C11" s="88"/>
      <c r="D11" s="89">
        <v>563</v>
      </c>
      <c r="E11" s="89">
        <v>506</v>
      </c>
      <c r="F11" s="89">
        <v>523</v>
      </c>
      <c r="G11" s="89">
        <v>650</v>
      </c>
      <c r="H11" s="89">
        <v>538</v>
      </c>
      <c r="I11" s="178"/>
      <c r="J11" s="178">
        <v>-0.17230769230769227</v>
      </c>
      <c r="L11" s="83"/>
      <c r="M11" s="83"/>
    </row>
    <row r="12" spans="1:14" ht="15" customHeight="1" x14ac:dyDescent="0.25">
      <c r="B12" s="331" t="s">
        <v>93</v>
      </c>
      <c r="C12" s="331"/>
      <c r="D12" s="331"/>
      <c r="E12" s="331"/>
      <c r="F12" s="331"/>
      <c r="G12" s="331"/>
      <c r="H12" s="331"/>
      <c r="I12" s="331"/>
      <c r="J12" s="331"/>
    </row>
    <row r="13" spans="1:14" ht="15" customHeight="1" x14ac:dyDescent="0.25"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4" ht="12.75" x14ac:dyDescent="0.25">
      <c r="B14" s="172" t="s">
        <v>94</v>
      </c>
    </row>
    <row r="15" spans="1:14" ht="24" x14ac:dyDescent="0.25">
      <c r="B15" s="90" t="s">
        <v>95</v>
      </c>
      <c r="C15" s="90" t="s">
        <v>154</v>
      </c>
      <c r="D15" s="90" t="s">
        <v>97</v>
      </c>
      <c r="E15" s="77">
        <v>2018</v>
      </c>
      <c r="F15" s="77">
        <v>2019</v>
      </c>
      <c r="G15" s="77">
        <v>2020</v>
      </c>
      <c r="H15" s="77">
        <v>2021</v>
      </c>
      <c r="I15" s="77">
        <v>2022</v>
      </c>
      <c r="J15" s="78" t="s">
        <v>83</v>
      </c>
      <c r="K15" s="78" t="s">
        <v>84</v>
      </c>
    </row>
    <row r="16" spans="1:14" ht="12" x14ac:dyDescent="0.25">
      <c r="A16" s="173"/>
      <c r="B16" s="327" t="s">
        <v>98</v>
      </c>
      <c r="C16" s="79" t="s">
        <v>182</v>
      </c>
      <c r="D16" s="91" t="s">
        <v>183</v>
      </c>
      <c r="E16" s="92">
        <v>306.72207587999998</v>
      </c>
      <c r="F16" s="92">
        <v>219.47997803999999</v>
      </c>
      <c r="G16" s="92">
        <v>188.10013029000001</v>
      </c>
      <c r="H16" s="92">
        <v>356.23665116999996</v>
      </c>
      <c r="I16" s="93">
        <v>478.79230627999999</v>
      </c>
      <c r="J16" s="94">
        <v>0.35223680841975191</v>
      </c>
      <c r="K16" s="94">
        <v>0.34402876488841438</v>
      </c>
      <c r="L16" s="83"/>
      <c r="M16" s="83"/>
      <c r="N16" s="83"/>
    </row>
    <row r="17" spans="2:14" ht="12" x14ac:dyDescent="0.25">
      <c r="B17" s="328"/>
      <c r="C17" s="79" t="s">
        <v>184</v>
      </c>
      <c r="D17" s="91" t="s">
        <v>185</v>
      </c>
      <c r="E17" s="92">
        <v>165.16188387</v>
      </c>
      <c r="F17" s="92">
        <v>97.748291349999988</v>
      </c>
      <c r="G17" s="92">
        <v>110.35912472999999</v>
      </c>
      <c r="H17" s="92">
        <v>203.55536298999999</v>
      </c>
      <c r="I17" s="93">
        <v>446.96944038999999</v>
      </c>
      <c r="J17" s="94">
        <v>0.32882543658098179</v>
      </c>
      <c r="K17" s="94">
        <v>1.1958126468618668</v>
      </c>
      <c r="L17" s="83"/>
      <c r="M17" s="83"/>
      <c r="N17" s="83"/>
    </row>
    <row r="18" spans="2:14" ht="36" x14ac:dyDescent="0.25">
      <c r="B18" s="328"/>
      <c r="C18" s="79" t="s">
        <v>186</v>
      </c>
      <c r="D18" s="91" t="s">
        <v>187</v>
      </c>
      <c r="E18" s="92">
        <v>148.05859815000002</v>
      </c>
      <c r="F18" s="92">
        <v>129.02734562000001</v>
      </c>
      <c r="G18" s="92">
        <v>128.78877322</v>
      </c>
      <c r="H18" s="92">
        <v>192.25019170000002</v>
      </c>
      <c r="I18" s="93">
        <v>239.98015820000003</v>
      </c>
      <c r="J18" s="94">
        <v>0.17654804369183352</v>
      </c>
      <c r="K18" s="94">
        <v>0.24827005933227375</v>
      </c>
      <c r="L18" s="83"/>
      <c r="M18" s="83"/>
      <c r="N18" s="83"/>
    </row>
    <row r="19" spans="2:14" ht="12" x14ac:dyDescent="0.25">
      <c r="B19" s="329"/>
      <c r="C19" s="95" t="s">
        <v>105</v>
      </c>
      <c r="D19" s="96"/>
      <c r="E19" s="92">
        <v>87.966891149999995</v>
      </c>
      <c r="F19" s="92">
        <v>78.433925149999993</v>
      </c>
      <c r="G19" s="92">
        <v>82.415878210000002</v>
      </c>
      <c r="H19" s="92">
        <v>110.92241967999998</v>
      </c>
      <c r="I19" s="93">
        <v>193.54904608999996</v>
      </c>
      <c r="J19" s="94">
        <v>0.14238971130743261</v>
      </c>
      <c r="K19" s="94">
        <v>0.74490465181312748</v>
      </c>
      <c r="L19" s="83"/>
      <c r="M19" s="83"/>
      <c r="N19" s="83"/>
    </row>
    <row r="20" spans="2:14" ht="12.75" customHeight="1" x14ac:dyDescent="0.25">
      <c r="B20" s="324" t="s">
        <v>106</v>
      </c>
      <c r="C20" s="330"/>
      <c r="D20" s="180"/>
      <c r="E20" s="98">
        <v>707.90944905000003</v>
      </c>
      <c r="F20" s="98">
        <v>524.68954015999998</v>
      </c>
      <c r="G20" s="98">
        <v>509.66390645000001</v>
      </c>
      <c r="H20" s="98">
        <v>862.96462553999993</v>
      </c>
      <c r="I20" s="98">
        <v>1359.2909509600001</v>
      </c>
      <c r="J20" s="99">
        <v>1</v>
      </c>
      <c r="K20" s="99">
        <v>0.57514098577264861</v>
      </c>
      <c r="L20" s="83"/>
      <c r="M20" s="83"/>
      <c r="N20" s="83"/>
    </row>
    <row r="21" spans="2:14" ht="12" x14ac:dyDescent="0.25">
      <c r="B21" s="327" t="s">
        <v>188</v>
      </c>
      <c r="C21" s="79" t="s">
        <v>189</v>
      </c>
      <c r="D21" s="91" t="s">
        <v>190</v>
      </c>
      <c r="E21" s="92">
        <v>128.35483091</v>
      </c>
      <c r="F21" s="92">
        <v>42.309210409999999</v>
      </c>
      <c r="G21" s="92">
        <v>41.148237740000006</v>
      </c>
      <c r="H21" s="92">
        <v>129.84221874000002</v>
      </c>
      <c r="I21" s="93">
        <v>153.18544312999998</v>
      </c>
      <c r="J21" s="94">
        <v>0.99999450303270332</v>
      </c>
      <c r="K21" s="94">
        <v>0.1797814656628991</v>
      </c>
      <c r="M21" s="83"/>
      <c r="N21" s="83"/>
    </row>
    <row r="22" spans="2:14" ht="27.75" customHeight="1" x14ac:dyDescent="0.25">
      <c r="B22" s="328"/>
      <c r="C22" s="79" t="s">
        <v>191</v>
      </c>
      <c r="D22" s="91" t="s">
        <v>192</v>
      </c>
      <c r="E22" s="92">
        <v>0</v>
      </c>
      <c r="F22" s="92">
        <v>0</v>
      </c>
      <c r="G22" s="92">
        <v>0</v>
      </c>
      <c r="H22" s="92">
        <v>0</v>
      </c>
      <c r="I22" s="93">
        <v>8.4205999999999994E-4</v>
      </c>
      <c r="J22" s="94">
        <v>5.4969672967496818E-6</v>
      </c>
      <c r="K22" s="94" t="s">
        <v>58</v>
      </c>
      <c r="M22" s="83"/>
      <c r="N22" s="83"/>
    </row>
    <row r="23" spans="2:14" ht="12" x14ac:dyDescent="0.25">
      <c r="B23" s="328"/>
      <c r="C23" s="79" t="s">
        <v>193</v>
      </c>
      <c r="D23" s="91" t="s">
        <v>194</v>
      </c>
      <c r="E23" s="92">
        <v>2.0580400000000001E-3</v>
      </c>
      <c r="F23" s="92">
        <v>0</v>
      </c>
      <c r="G23" s="92">
        <v>0</v>
      </c>
      <c r="H23" s="92">
        <v>0</v>
      </c>
      <c r="I23" s="93">
        <v>0</v>
      </c>
      <c r="J23" s="94">
        <v>0</v>
      </c>
      <c r="K23" s="94" t="s">
        <v>58</v>
      </c>
      <c r="M23" s="83"/>
      <c r="N23" s="83"/>
    </row>
    <row r="24" spans="2:14" ht="12" x14ac:dyDescent="0.25">
      <c r="B24" s="329"/>
      <c r="C24" s="95" t="s">
        <v>105</v>
      </c>
      <c r="D24" s="96"/>
      <c r="E24" s="92">
        <v>4.0379110000000003E-2</v>
      </c>
      <c r="F24" s="92">
        <v>2.4758239999999997E-2</v>
      </c>
      <c r="G24" s="92">
        <v>0</v>
      </c>
      <c r="H24" s="92">
        <v>0</v>
      </c>
      <c r="I24" s="93">
        <v>0</v>
      </c>
      <c r="J24" s="94">
        <v>0</v>
      </c>
      <c r="K24" s="94" t="s">
        <v>58</v>
      </c>
      <c r="M24" s="83"/>
      <c r="N24" s="83"/>
    </row>
    <row r="25" spans="2:14" ht="12.75" customHeight="1" x14ac:dyDescent="0.25">
      <c r="B25" s="324" t="s">
        <v>114</v>
      </c>
      <c r="C25" s="330"/>
      <c r="D25" s="180"/>
      <c r="E25" s="98">
        <v>128.39726806000002</v>
      </c>
      <c r="F25" s="98">
        <v>42.333968649999996</v>
      </c>
      <c r="G25" s="98">
        <v>41.148237740000006</v>
      </c>
      <c r="H25" s="98">
        <v>129.84221874000002</v>
      </c>
      <c r="I25" s="98">
        <v>153.18628518999998</v>
      </c>
      <c r="J25" s="99">
        <v>1</v>
      </c>
      <c r="K25" s="99">
        <v>0.17978795091868238</v>
      </c>
      <c r="M25" s="83"/>
      <c r="N25" s="83"/>
    </row>
    <row r="26" spans="2:14" ht="12" x14ac:dyDescent="0.25">
      <c r="B26" s="87" t="s">
        <v>195</v>
      </c>
      <c r="C26" s="100"/>
      <c r="D26" s="88"/>
      <c r="E26" s="101">
        <v>836.30671711000002</v>
      </c>
      <c r="F26" s="101">
        <v>567.02350880999995</v>
      </c>
      <c r="G26" s="101">
        <v>550.81214419000003</v>
      </c>
      <c r="H26" s="101">
        <v>992.80684427999995</v>
      </c>
      <c r="I26" s="101">
        <v>1512.4772361500002</v>
      </c>
      <c r="J26" s="102"/>
      <c r="K26" s="103">
        <v>0.52343554525641278</v>
      </c>
      <c r="M26" s="83"/>
      <c r="N26" s="83"/>
    </row>
    <row r="27" spans="2:14" ht="11.25" customHeight="1" x14ac:dyDescent="0.25">
      <c r="B27" s="331" t="s">
        <v>116</v>
      </c>
      <c r="C27" s="331"/>
      <c r="D27" s="331"/>
      <c r="E27" s="331"/>
      <c r="F27" s="331"/>
      <c r="G27" s="331"/>
      <c r="H27" s="331"/>
      <c r="I27" s="331"/>
      <c r="J27" s="331"/>
      <c r="K27" s="331"/>
    </row>
    <row r="28" spans="2:14" ht="11.25" customHeight="1" x14ac:dyDescent="0.25">
      <c r="B28" s="320" t="s">
        <v>196</v>
      </c>
      <c r="C28" s="320"/>
      <c r="D28" s="320"/>
      <c r="E28" s="320"/>
      <c r="F28" s="320"/>
      <c r="G28" s="320"/>
      <c r="H28" s="320"/>
      <c r="I28" s="320"/>
      <c r="J28" s="320"/>
      <c r="K28" s="320"/>
    </row>
    <row r="29" spans="2:14" x14ac:dyDescent="0.25">
      <c r="B29" s="350" t="s">
        <v>167</v>
      </c>
      <c r="C29" s="350"/>
      <c r="D29" s="350"/>
      <c r="E29" s="350"/>
      <c r="F29" s="350"/>
      <c r="G29" s="350"/>
      <c r="H29" s="350"/>
      <c r="I29" s="350"/>
      <c r="J29" s="350"/>
      <c r="K29" s="350"/>
    </row>
    <row r="30" spans="2:14" x14ac:dyDescent="0.25">
      <c r="B30" s="350" t="s">
        <v>277</v>
      </c>
      <c r="C30" s="350"/>
      <c r="D30" s="350"/>
      <c r="E30" s="350"/>
      <c r="F30" s="350"/>
      <c r="G30" s="350"/>
      <c r="H30" s="350"/>
      <c r="I30" s="350"/>
      <c r="J30" s="350"/>
      <c r="K30" s="350"/>
    </row>
    <row r="31" spans="2:14" x14ac:dyDescent="0.25"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2:14" x14ac:dyDescent="0.25"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2:12" ht="12.75" x14ac:dyDescent="0.25">
      <c r="B33" s="172" t="s">
        <v>117</v>
      </c>
      <c r="C33" s="148"/>
      <c r="D33" s="148"/>
      <c r="E33" s="148"/>
      <c r="F33" s="148"/>
      <c r="G33" s="148"/>
      <c r="H33" s="148"/>
      <c r="I33" s="148"/>
      <c r="J33" s="148"/>
      <c r="K33" s="148"/>
    </row>
    <row r="34" spans="2:12" ht="24" x14ac:dyDescent="0.25">
      <c r="B34" s="90" t="s">
        <v>118</v>
      </c>
      <c r="C34" s="77">
        <v>2018</v>
      </c>
      <c r="D34" s="77">
        <v>2019</v>
      </c>
      <c r="E34" s="77">
        <v>2020</v>
      </c>
      <c r="F34" s="77">
        <v>2021</v>
      </c>
      <c r="G34" s="77">
        <v>2022</v>
      </c>
      <c r="H34" s="78" t="s">
        <v>83</v>
      </c>
      <c r="I34" s="78" t="s">
        <v>84</v>
      </c>
      <c r="J34" s="148"/>
      <c r="K34" s="148"/>
    </row>
    <row r="35" spans="2:12" ht="12" x14ac:dyDescent="0.25">
      <c r="B35" s="106" t="s">
        <v>119</v>
      </c>
      <c r="C35" s="107">
        <v>1.2783739999999998E-2</v>
      </c>
      <c r="D35" s="107">
        <v>2.68586E-3</v>
      </c>
      <c r="E35" s="107">
        <v>1.6233999999999999E-4</v>
      </c>
      <c r="F35" s="107">
        <v>1.8195771700000001</v>
      </c>
      <c r="G35" s="108">
        <v>0.33313890000000002</v>
      </c>
      <c r="H35" s="109">
        <v>1.1292143774973831E-2</v>
      </c>
      <c r="I35" s="109">
        <v>-0.81691411307386319</v>
      </c>
      <c r="K35" s="83"/>
      <c r="L35" s="83"/>
    </row>
    <row r="36" spans="2:12" ht="12" x14ac:dyDescent="0.25">
      <c r="B36" s="106" t="s">
        <v>120</v>
      </c>
      <c r="C36" s="107">
        <v>24.39790983</v>
      </c>
      <c r="D36" s="107">
        <v>8.0439643700000012</v>
      </c>
      <c r="E36" s="107">
        <v>7.8181960200000002</v>
      </c>
      <c r="F36" s="107">
        <v>25.015741210000002</v>
      </c>
      <c r="G36" s="108">
        <v>29.168690569999999</v>
      </c>
      <c r="H36" s="109">
        <v>0.9887078562250261</v>
      </c>
      <c r="I36" s="109">
        <v>0.16601344430041765</v>
      </c>
      <c r="K36" s="83"/>
      <c r="L36" s="83"/>
    </row>
    <row r="37" spans="2:12" ht="12" x14ac:dyDescent="0.25">
      <c r="B37" s="106" t="s">
        <v>121</v>
      </c>
      <c r="C37" s="107">
        <v>0</v>
      </c>
      <c r="D37" s="107">
        <v>0</v>
      </c>
      <c r="E37" s="107">
        <v>0</v>
      </c>
      <c r="F37" s="107">
        <v>0</v>
      </c>
      <c r="G37" s="108">
        <v>0</v>
      </c>
      <c r="H37" s="109">
        <v>0</v>
      </c>
      <c r="I37" s="109" t="s">
        <v>58</v>
      </c>
      <c r="K37" s="83"/>
      <c r="L37" s="83"/>
    </row>
    <row r="38" spans="2:12" ht="12" x14ac:dyDescent="0.25">
      <c r="B38" s="106" t="s">
        <v>122</v>
      </c>
      <c r="C38" s="107">
        <v>0</v>
      </c>
      <c r="D38" s="107">
        <v>0</v>
      </c>
      <c r="E38" s="107">
        <v>0</v>
      </c>
      <c r="F38" s="107">
        <v>0</v>
      </c>
      <c r="G38" s="108">
        <v>0</v>
      </c>
      <c r="H38" s="109">
        <v>0</v>
      </c>
      <c r="I38" s="109" t="s">
        <v>58</v>
      </c>
      <c r="K38" s="83"/>
      <c r="L38" s="83"/>
    </row>
    <row r="39" spans="2:12" ht="12" x14ac:dyDescent="0.25">
      <c r="B39" s="106" t="s">
        <v>123</v>
      </c>
      <c r="C39" s="107">
        <v>0</v>
      </c>
      <c r="D39" s="107">
        <v>0</v>
      </c>
      <c r="E39" s="107">
        <v>0</v>
      </c>
      <c r="F39" s="107">
        <v>0</v>
      </c>
      <c r="G39" s="108">
        <v>0</v>
      </c>
      <c r="H39" s="109">
        <v>0</v>
      </c>
      <c r="I39" s="109" t="s">
        <v>58</v>
      </c>
      <c r="K39" s="83"/>
      <c r="L39" s="83"/>
    </row>
    <row r="40" spans="2:12" ht="12" x14ac:dyDescent="0.25">
      <c r="B40" s="110" t="s">
        <v>197</v>
      </c>
      <c r="C40" s="111">
        <v>24.410693569999999</v>
      </c>
      <c r="D40" s="111">
        <v>8.0466502300000009</v>
      </c>
      <c r="E40" s="111">
        <v>7.8183583600000004</v>
      </c>
      <c r="F40" s="111">
        <v>26.83531838</v>
      </c>
      <c r="G40" s="111">
        <v>29.501829470000001</v>
      </c>
      <c r="H40" s="112">
        <v>1</v>
      </c>
      <c r="I40" s="112">
        <v>9.9365733331016295E-2</v>
      </c>
      <c r="K40" s="83"/>
      <c r="L40" s="83"/>
    </row>
    <row r="41" spans="2:12" x14ac:dyDescent="0.25">
      <c r="B41" s="331" t="s">
        <v>125</v>
      </c>
      <c r="C41" s="331"/>
      <c r="D41" s="331"/>
      <c r="E41" s="331"/>
      <c r="F41" s="331"/>
      <c r="G41" s="331"/>
      <c r="H41" s="331"/>
      <c r="I41" s="331"/>
    </row>
    <row r="42" spans="2:12" x14ac:dyDescent="0.25">
      <c r="B42" s="320" t="s">
        <v>126</v>
      </c>
      <c r="C42" s="320"/>
      <c r="D42" s="320"/>
      <c r="E42" s="320"/>
      <c r="F42" s="320"/>
      <c r="G42" s="320"/>
      <c r="H42" s="320"/>
      <c r="I42" s="320"/>
      <c r="J42" s="182"/>
      <c r="K42" s="182"/>
    </row>
  </sheetData>
  <mergeCells count="14">
    <mergeCell ref="B41:I41"/>
    <mergeCell ref="B42:I42"/>
    <mergeCell ref="B21:B24"/>
    <mergeCell ref="B25:C25"/>
    <mergeCell ref="B27:K27"/>
    <mergeCell ref="B28:K28"/>
    <mergeCell ref="B29:K29"/>
    <mergeCell ref="B30:K30"/>
    <mergeCell ref="B20:C20"/>
    <mergeCell ref="B7:C7"/>
    <mergeCell ref="B8:B9"/>
    <mergeCell ref="B10:C10"/>
    <mergeCell ref="B12:J12"/>
    <mergeCell ref="B16:B19"/>
  </mergeCell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3A2947E57FF840A0E212876C40C720" ma:contentTypeVersion="13" ma:contentTypeDescription="Crear nuevo documento." ma:contentTypeScope="" ma:versionID="22fb70d0c6e49964ee90ea031efd2ac6">
  <xsd:schema xmlns:xsd="http://www.w3.org/2001/XMLSchema" xmlns:xs="http://www.w3.org/2001/XMLSchema" xmlns:p="http://schemas.microsoft.com/office/2006/metadata/properties" xmlns:ns3="b8d2bc69-8ac6-422c-a09e-146f5931de2a" xmlns:ns4="a0ee867f-8743-415e-b6f9-a5b8aae5d0dc" targetNamespace="http://schemas.microsoft.com/office/2006/metadata/properties" ma:root="true" ma:fieldsID="e60ae459fe25cdb2497712186d01c328" ns3:_="" ns4:_="">
    <xsd:import namespace="b8d2bc69-8ac6-422c-a09e-146f5931de2a"/>
    <xsd:import namespace="a0ee867f-8743-415e-b6f9-a5b8aae5d0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2bc69-8ac6-422c-a09e-146f5931de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867f-8743-415e-b6f9-a5b8aae5d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d2bc69-8ac6-422c-a09e-146f5931de2a" xsi:nil="true"/>
  </documentManagement>
</p:properties>
</file>

<file path=customXml/itemProps1.xml><?xml version="1.0" encoding="utf-8"?>
<ds:datastoreItem xmlns:ds="http://schemas.openxmlformats.org/officeDocument/2006/customXml" ds:itemID="{AEBDBAB0-FCD1-491A-BF33-8E1528BC0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2bc69-8ac6-422c-a09e-146f5931de2a"/>
    <ds:schemaRef ds:uri="a0ee867f-8743-415e-b6f9-a5b8aae5d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07379F-D25A-4E7D-BE43-74F99DC39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261EB-71EF-4790-81BA-5EECD62EFF0B}">
  <ds:schemaRefs>
    <ds:schemaRef ds:uri="http://schemas.microsoft.com/office/2006/metadata/properties"/>
    <ds:schemaRef ds:uri="http://schemas.openxmlformats.org/package/2006/metadata/core-properties"/>
    <ds:schemaRef ds:uri="a0ee867f-8743-415e-b6f9-a5b8aae5d0dc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b8d2bc69-8ac6-422c-a09e-146f5931de2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C_8.1.1</vt:lpstr>
      <vt:lpstr>C_8.1.2 </vt:lpstr>
      <vt:lpstr>C_8.2.1 </vt:lpstr>
      <vt:lpstr>C_8.2.2 </vt:lpstr>
      <vt:lpstr>C8.3.1_TT_Vehículos  </vt:lpstr>
      <vt:lpstr>C8.4.1_TTCamionesCarga </vt:lpstr>
      <vt:lpstr>C8.5.1_Aduana Arica</vt:lpstr>
      <vt:lpstr>C8.5.2_Aduana Iquique</vt:lpstr>
      <vt:lpstr>C8.5.3_Aduana Tocopilla</vt:lpstr>
      <vt:lpstr>C8.5.4_Aduana Antofagasta</vt:lpstr>
      <vt:lpstr>C.8.5.5_Aduana Chañaral</vt:lpstr>
      <vt:lpstr>C.8.5.6_Aduana Coquimbo</vt:lpstr>
      <vt:lpstr>C8.5.7_Aduana Los Andes</vt:lpstr>
      <vt:lpstr>C8.5.8_Aduana Valparaíso</vt:lpstr>
      <vt:lpstr>C.8.5.9_Aduana San Antonio</vt:lpstr>
      <vt:lpstr>C8.5.10_Aduana Metropolitana</vt:lpstr>
      <vt:lpstr>C8.5.11_Aduana Talcahuano</vt:lpstr>
      <vt:lpstr>C8.5.12_Aduana Osorno</vt:lpstr>
      <vt:lpstr>C.8.5.13_Aduana Puerto Mont </vt:lpstr>
      <vt:lpstr>C8.5.14_Aduana Coyhaique</vt:lpstr>
      <vt:lpstr>C8.5.15_Aduana Puerto Aysén</vt:lpstr>
      <vt:lpstr>C8.5.16_Aduana Punta Arenas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Macarena Rubio Perez</cp:lastModifiedBy>
  <dcterms:created xsi:type="dcterms:W3CDTF">2023-02-27T12:33:38Z</dcterms:created>
  <dcterms:modified xsi:type="dcterms:W3CDTF">2023-04-14T18:48:45Z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0x0101009D3A2947E57FF840A0E212876C40C720</vt:lpwstr>
  </property>
</Properties>
</file>